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codeName="ThisWorkbook" defaultThemeVersion="124226"/>
  <mc:AlternateContent xmlns:mc="http://schemas.openxmlformats.org/markup-compatibility/2006">
    <mc:Choice Requires="x15">
      <x15ac:absPath xmlns:x15ac="http://schemas.microsoft.com/office/spreadsheetml/2010/11/ac" url="\\10.236.10.234\06専攻事務(共用)\02_研究協力・国際・広報\20-2 JSPS若手研究者海外挑戦プログラム\R4若手研究者海外挑戦プログラム募集通知\01.研究推進課\"/>
    </mc:Choice>
  </mc:AlternateContent>
  <xr:revisionPtr revIDLastSave="0" documentId="8_{0BC150D5-6C05-4010-9084-F0FCA1D6D6D0}" xr6:coauthVersionLast="36" xr6:coauthVersionMax="36" xr10:uidLastSave="{00000000-0000-0000-0000-000000000000}"/>
  <bookViews>
    <workbookView xWindow="0" yWindow="0" windowWidth="28800" windowHeight="11385"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プルダウン用リスト!$A$1:$E$67</definedName>
    <definedName name="_xlnm.Print_Area" localSheetId="1">記入例!$A$1:$E$29</definedName>
    <definedName name="_xlnm.Print_Area" localSheetId="0">登録申請書!$A$1:$E$29</definedName>
  </definedNames>
  <calcPr calcId="191029" concurrentCalc="0"/>
</workbook>
</file>

<file path=xl/calcChain.xml><?xml version="1.0" encoding="utf-8"?>
<calcChain xmlns="http://schemas.openxmlformats.org/spreadsheetml/2006/main">
  <c r="A84" i="10" l="1"/>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E15" i="15"/>
  <c r="M9" i="14"/>
  <c r="J9" i="14"/>
  <c r="I9" i="14"/>
  <c r="H9" i="14"/>
  <c r="G9" i="14"/>
  <c r="L9" i="14"/>
  <c r="E22" i="15"/>
  <c r="E22" i="14"/>
  <c r="K9" i="14"/>
  <c r="E15" i="14"/>
</calcChain>
</file>

<file path=xl/sharedStrings.xml><?xml version="1.0" encoding="utf-8"?>
<sst xmlns="http://schemas.openxmlformats.org/spreadsheetml/2006/main" count="264" uniqueCount="225">
  <si>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</si>
  <si>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</si>
  <si>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</si>
  <si>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</si>
  <si>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</si>
  <si>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</si>
  <si>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</si>
  <si>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</si>
  <si>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</si>
  <si>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</si>
  <si>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</si>
  <si>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</si>
  <si>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</si>
  <si>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</si>
  <si>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</si>
  <si>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</si>
  <si>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</si>
  <si>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</si>
  <si>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</si>
  <si>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</si>
  <si>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</si>
  <si>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</si>
  <si>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</si>
  <si>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</si>
  <si>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</si>
  <si>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</si>
  <si>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</si>
  <si>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</si>
  <si>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</si>
  <si>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</si>
  <si>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</si>
  <si>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</si>
  <si>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</si>
  <si>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</si>
  <si>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2175</t>
  </si>
  <si>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</si>
  <si>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</si>
  <si>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</si>
  <si>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</si>
  <si>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</si>
  <si>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</si>
  <si>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</si>
  <si>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</si>
  <si>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</si>
  <si>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</si>
  <si>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</si>
  <si>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</si>
  <si>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</si>
  <si>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</si>
  <si>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</si>
  <si>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</si>
  <si>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</si>
  <si>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</si>
  <si>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</si>
  <si>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</si>
  <si>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</si>
  <si>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</si>
  <si>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</si>
  <si>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</si>
  <si>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</si>
  <si>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</si>
  <si>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</si>
  <si>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</si>
  <si>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</si>
  <si>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</si>
  <si>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</si>
  <si>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</si>
  <si>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</si>
  <si>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</si>
  <si>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</si>
  <si>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</si>
  <si>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</si>
  <si>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</si>
  <si>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</si>
  <si>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</si>
  <si>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</si>
  <si>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</si>
  <si>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</si>
  <si>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国際高等教育院</t>
    <rPh sb="0" eb="2">
      <t>コクサイ</t>
    </rPh>
    <rPh sb="2" eb="4">
      <t>コウトウ</t>
    </rPh>
    <phoneticPr fontId="1"/>
  </si>
  <si>
    <t>総合生存学館</t>
    <rPh sb="0" eb="2">
      <t>ソウゴウ</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</si>
  <si>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</si>
  <si>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</si>
  <si>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</si>
  <si>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</si>
  <si>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</si>
  <si>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</si>
  <si>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</si>
  <si>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</si>
  <si>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</si>
  <si>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</si>
  <si>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</si>
  <si>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</si>
  <si>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</si>
  <si>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</si>
  <si>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</si>
  <si>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</si>
  <si>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</si>
  <si>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</si>
  <si>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</si>
  <si>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</si>
  <si>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</si>
  <si>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</si>
  <si>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</si>
  <si>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</si>
  <si>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</si>
  <si>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</si>
  <si>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</si>
  <si>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</si>
  <si>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</si>
  <si>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</si>
  <si>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</si>
  <si>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</si>
  <si>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</si>
  <si>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</si>
  <si>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</si>
  <si>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○外国人の場合、在留カード・住民票等に記載の氏名（全角アルファベット等）を登録してください。</t>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</si>
  <si>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3" eb="25">
      <t>ハッコウ</t>
    </rPh>
    <rPh sb="25" eb="26">
      <t>ズ</t>
    </rPh>
    <rPh sb="30" eb="32">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</si>
  <si>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t>○JIS第1水準・第2水準(JIS・X0208規格)にない漢字は、第1水準・第2水準の文字で置き換えて登録してください。
　 置き換える漢字がない場合は、全角カタカナを使用してください。</t>
    <rPh sb="29" eb="31">
      <t>カンジ</t>
    </rPh>
    <phoneticPr fontId="1"/>
  </si>
  <si>
    <t>0194</t>
  </si>
  <si>
    <t>0251</t>
  </si>
  <si>
    <t>0255</t>
  </si>
  <si>
    <t>0310</t>
  </si>
  <si>
    <t>0387</t>
  </si>
  <si>
    <t>0389</t>
  </si>
  <si>
    <t>0542</t>
  </si>
  <si>
    <t>0901</t>
  </si>
  <si>
    <t>0903</t>
  </si>
  <si>
    <t>0993</t>
  </si>
  <si>
    <t>0996</t>
  </si>
  <si>
    <t>2125</t>
  </si>
  <si>
    <t>2224</t>
  </si>
  <si>
    <t>2334</t>
  </si>
  <si>
    <t>2335</t>
  </si>
  <si>
    <t>2337</t>
  </si>
  <si>
    <t>2339</t>
  </si>
  <si>
    <t>a002</t>
  </si>
  <si>
    <t>a004</t>
  </si>
  <si>
    <t>a007</t>
  </si>
  <si>
    <t>a008</t>
  </si>
  <si>
    <t>a009</t>
  </si>
  <si>
    <t>a010</t>
  </si>
  <si>
    <t>0114</t>
  </si>
  <si>
    <t>0115</t>
  </si>
  <si>
    <t>0920</t>
  </si>
  <si>
    <t>0921</t>
  </si>
  <si>
    <t>2195</t>
  </si>
  <si>
    <t>2196</t>
  </si>
  <si>
    <t>文学研究科</t>
  </si>
  <si>
    <t>法学研究科</t>
  </si>
  <si>
    <t>経済学研究科</t>
  </si>
  <si>
    <t>理学研究科</t>
  </si>
  <si>
    <t>工学研究科</t>
  </si>
  <si>
    <t>農学研究科</t>
  </si>
  <si>
    <t>医学研究科</t>
  </si>
  <si>
    <t>薬学研究科</t>
  </si>
  <si>
    <t>教育学研究科</t>
  </si>
  <si>
    <t>情報学研究科</t>
  </si>
  <si>
    <t>生命科学研究科</t>
  </si>
  <si>
    <t>人間・環境学研究科</t>
  </si>
  <si>
    <t>エネルギー科学研究科</t>
  </si>
  <si>
    <t>経済研究所</t>
  </si>
  <si>
    <t>化学研究所</t>
  </si>
  <si>
    <t>人文科学研究所</t>
  </si>
  <si>
    <t>防災研究所</t>
  </si>
  <si>
    <t>【現在不使用】ウイルス研究所</t>
  </si>
  <si>
    <t>基礎物理学研究所</t>
  </si>
  <si>
    <t>数理解析研究所</t>
  </si>
  <si>
    <t>霊長類研究所</t>
  </si>
  <si>
    <t>エネルギー理工学研究所</t>
  </si>
  <si>
    <t>健康科学センター</t>
  </si>
  <si>
    <t>放射性同位元素総合センター</t>
  </si>
  <si>
    <t>生態学研究センター</t>
  </si>
  <si>
    <t>総合博物館</t>
  </si>
  <si>
    <t>生存圏研究所</t>
  </si>
  <si>
    <t>アジア・アフリカ地域研究研究科</t>
  </si>
  <si>
    <t>【現在不使用】ゲノム医学研究センター</t>
  </si>
  <si>
    <t>学術情報メディアセンター</t>
  </si>
  <si>
    <t>フィールド科学教育研究センター</t>
  </si>
  <si>
    <t>高等教育研究開発推進センター</t>
  </si>
  <si>
    <t>福井謙一記念研究センター</t>
  </si>
  <si>
    <t>こころの未来研究センター</t>
  </si>
  <si>
    <t>高等研究院</t>
  </si>
  <si>
    <t>野生動物研究センター</t>
  </si>
  <si>
    <t>【現在不使用】微生物科学寄附研究部門</t>
  </si>
  <si>
    <t>【現在不使用】高等教育研究開発推進機構</t>
  </si>
  <si>
    <t>宇宙総合学研究ユニット</t>
  </si>
  <si>
    <t>【現在不使用】次世代研究者育成センター</t>
  </si>
  <si>
    <t>【現在不使用】生命科学系キャリアパス形成ユニット</t>
  </si>
  <si>
    <t>【現在不使用】先端医工学研究ユニット</t>
    <rPh sb="7" eb="9">
      <t>センタン</t>
    </rPh>
    <rPh sb="9" eb="10">
      <t>イ</t>
    </rPh>
    <rPh sb="10" eb="12">
      <t>コウガク</t>
    </rPh>
    <rPh sb="12" eb="14">
      <t>ケンキュウ</t>
    </rPh>
    <phoneticPr fontId="1"/>
  </si>
  <si>
    <t>【現在不使用】国際高等教育院</t>
  </si>
  <si>
    <t>【現在不使用】構造材料元素戦略研究拠点ユニット</t>
    <rPh sb="7" eb="9">
      <t>コウゾウ</t>
    </rPh>
    <rPh sb="9" eb="11">
      <t>ザイリョウ</t>
    </rPh>
    <phoneticPr fontId="1"/>
  </si>
  <si>
    <t>【現在不使用】　総合生存学館</t>
  </si>
  <si>
    <t>【現在不使用】文化財総合研究センター</t>
    <rPh sb="7" eb="10">
      <t>ブンカザイ</t>
    </rPh>
    <phoneticPr fontId="1"/>
  </si>
  <si>
    <t>【現在不使用】アジア研究教育ユニット</t>
  </si>
  <si>
    <t>経営管理教育部</t>
  </si>
  <si>
    <t>経営管理研究部</t>
  </si>
  <si>
    <t>地球環境学舎</t>
  </si>
  <si>
    <t>地球環境学堂</t>
  </si>
  <si>
    <t>公共政策教育部</t>
  </si>
  <si>
    <t>公共政策連携研究部</t>
  </si>
  <si>
    <t>【現在不使用】経営管理教育部／経営管理研究部</t>
  </si>
  <si>
    <t>【現在不使用】地球環境学舎／地球環境学堂</t>
  </si>
  <si>
    <t>【現在不使用】公共政策教育部／公共政策連携研究部</t>
  </si>
  <si>
    <t>ウイルス・再生医科学研究所</t>
    <rPh sb="5" eb="7">
      <t>サイセイ</t>
    </rPh>
    <rPh sb="7" eb="10">
      <t>イカガク</t>
    </rPh>
    <rPh sb="10" eb="13">
      <t>ケンキュウショ</t>
    </rPh>
    <phoneticPr fontId="5"/>
  </si>
  <si>
    <t>複合原子力科学研究所</t>
    <rPh sb="0" eb="2">
      <t>フクゴウ</t>
    </rPh>
    <rPh sb="2" eb="5">
      <t>ゲンシリョク</t>
    </rPh>
    <rPh sb="5" eb="7">
      <t>カガク</t>
    </rPh>
    <rPh sb="7" eb="10">
      <t>ケンキュウショ</t>
    </rPh>
    <phoneticPr fontId="5"/>
  </si>
  <si>
    <t>東南アジア地域研究研究所</t>
    <rPh sb="0" eb="2">
      <t>トウナン</t>
    </rPh>
    <rPh sb="5" eb="7">
      <t>チイキ</t>
    </rPh>
    <rPh sb="7" eb="9">
      <t>ケンキュウ</t>
    </rPh>
    <rPh sb="9" eb="12">
      <t>ケンキュウショ</t>
    </rPh>
    <phoneticPr fontId="5"/>
  </si>
  <si>
    <t>ｉＰＳ細胞研究所</t>
    <rPh sb="3" eb="5">
      <t>サイボウ</t>
    </rPh>
    <rPh sb="5" eb="7">
      <t>ケンキュウ</t>
    </rPh>
    <rPh sb="7" eb="8">
      <t>ショ</t>
    </rPh>
    <phoneticPr fontId="5"/>
  </si>
  <si>
    <t>環境安全保健機構</t>
    <rPh sb="0" eb="2">
      <t>カンキョウ</t>
    </rPh>
    <rPh sb="2" eb="4">
      <t>アンゼン</t>
    </rPh>
    <rPh sb="4" eb="6">
      <t>ホケン</t>
    </rPh>
    <rPh sb="6" eb="8">
      <t>キコウ</t>
    </rPh>
    <phoneticPr fontId="5"/>
  </si>
  <si>
    <t>産官学連携本部</t>
    <rPh sb="0" eb="3">
      <t>サンカンガク</t>
    </rPh>
    <rPh sb="3" eb="5">
      <t>レンケイ</t>
    </rPh>
    <rPh sb="5" eb="7">
      <t>ホンブ</t>
    </rPh>
    <phoneticPr fontId="5"/>
  </si>
  <si>
    <t>フクゴ</t>
    <phoneticPr fontId="1"/>
  </si>
  <si>
    <t>アフリカ地域研究資料センター</t>
    <rPh sb="4" eb="6">
      <t>チイキ</t>
    </rPh>
    <rPh sb="6" eb="8">
      <t>ケンキュウ</t>
    </rPh>
    <rPh sb="8" eb="10">
      <t>シリョウ</t>
    </rPh>
    <phoneticPr fontId="5"/>
  </si>
  <si>
    <t>【現在不使用】東南アジア研究所</t>
    <rPh sb="7" eb="9">
      <t>トウナン</t>
    </rPh>
    <phoneticPr fontId="5"/>
  </si>
  <si>
    <t>【現在不使用】原子炉実験所</t>
    <rPh sb="7" eb="10">
      <t>ゲンシロ</t>
    </rPh>
    <phoneticPr fontId="5"/>
  </si>
  <si>
    <t>【現在不使用】医学部附属病院</t>
    <rPh sb="7" eb="9">
      <t>イガク</t>
    </rPh>
    <rPh sb="9" eb="10">
      <t>ブ</t>
    </rPh>
    <phoneticPr fontId="5"/>
  </si>
  <si>
    <t>【現在不使用】保健管理センター</t>
    <rPh sb="7" eb="9">
      <t>ホケン</t>
    </rPh>
    <rPh sb="9" eb="11">
      <t>カンリ</t>
    </rPh>
    <phoneticPr fontId="5"/>
  </si>
  <si>
    <t>【現在不使用】放射線生物研究センター</t>
    <rPh sb="7" eb="10">
      <t>ホウシャセン</t>
    </rPh>
    <phoneticPr fontId="5"/>
  </si>
  <si>
    <t>【現在不使用】再生医科学研究所</t>
    <rPh sb="7" eb="9">
      <t>サイセイ</t>
    </rPh>
    <phoneticPr fontId="5"/>
  </si>
  <si>
    <t>【現在不使用】低温物質科学研究センター</t>
    <rPh sb="7" eb="9">
      <t>テイオン</t>
    </rPh>
    <phoneticPr fontId="5"/>
  </si>
  <si>
    <t>【現在不使用】地域研究統合情報センター</t>
    <rPh sb="7" eb="9">
      <t>チイキ</t>
    </rPh>
    <phoneticPr fontId="5"/>
  </si>
  <si>
    <t>【現在不使用】産官学連携センター</t>
    <rPh sb="7" eb="10">
      <t>サンカンガク</t>
    </rPh>
    <phoneticPr fontId="5"/>
  </si>
  <si>
    <t>【現在不使用】物質－細胞統合システム拠点</t>
    <rPh sb="7" eb="9">
      <t>ブッシツ</t>
    </rPh>
    <phoneticPr fontId="5"/>
  </si>
  <si>
    <t>【現在不使用】環境安全保健機構</t>
    <rPh sb="7" eb="9">
      <t>カンキョウ</t>
    </rPh>
    <rPh sb="9" eb="11">
      <t>アンゼン</t>
    </rPh>
    <rPh sb="11" eb="13">
      <t>ホケン</t>
    </rPh>
    <rPh sb="13" eb="15">
      <t>キコウ</t>
    </rPh>
    <phoneticPr fontId="5"/>
  </si>
  <si>
    <t>【現在不使用】ウイルス・再生医科学研究所</t>
    <rPh sb="12" eb="14">
      <t>サイセイ</t>
    </rPh>
    <rPh sb="14" eb="17">
      <t>イカガク</t>
    </rPh>
    <rPh sb="17" eb="20">
      <t>ケンキュウショ</t>
    </rPh>
    <phoneticPr fontId="5"/>
  </si>
  <si>
    <t>【現在不使用】東南アジア地域研究研究所</t>
    <rPh sb="7" eb="9">
      <t>トウナン</t>
    </rPh>
    <rPh sb="12" eb="14">
      <t>チイキ</t>
    </rPh>
    <rPh sb="14" eb="16">
      <t>ケンキュウ</t>
    </rPh>
    <rPh sb="16" eb="19">
      <t>ケンキュウショ</t>
    </rPh>
    <phoneticPr fontId="5"/>
  </si>
  <si>
    <t>【現在不使用】複合原子力科学研究所</t>
    <rPh sb="7" eb="9">
      <t>フクゴウ</t>
    </rPh>
    <rPh sb="9" eb="12">
      <t>ゲンシリョク</t>
    </rPh>
    <rPh sb="12" eb="14">
      <t>カガク</t>
    </rPh>
    <rPh sb="14" eb="17">
      <t>ケンキュウショ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</si>
</sst>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BreakPreview" zoomScaleNormal="100" zoomScaleSheetLayoutView="100" workbookViewId="0">
      <selection activeCell="E15" sqref="E15"/>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111</v>
      </c>
      <c r="B3" s="4"/>
      <c r="C3" s="4"/>
      <c r="D3" s="4"/>
      <c r="E3" s="4"/>
      <c r="G3" s="5"/>
      <c r="H3" s="5"/>
      <c r="I3" s="5"/>
      <c r="J3" s="5"/>
      <c r="K3" s="5"/>
      <c r="L3" s="5"/>
      <c r="M3" s="5"/>
      <c r="N3" s="5"/>
    </row>
    <row r="4" spans="1:14" ht="38.25" customHeight="1" thickBot="1" x14ac:dyDescent="0.2">
      <c r="A4" s="6"/>
      <c r="B4" s="64" t="s">
        <v>93</v>
      </c>
      <c r="C4" s="65"/>
      <c r="D4" s="65"/>
      <c r="E4" s="65"/>
      <c r="G4" s="5"/>
      <c r="H4" s="5"/>
      <c r="I4" s="5"/>
      <c r="J4" s="5"/>
      <c r="K4" s="5"/>
      <c r="L4" s="5"/>
      <c r="M4" s="5"/>
      <c r="N4" s="5"/>
    </row>
    <row r="5" spans="1:14" ht="38.25" customHeight="1" thickTop="1" thickBot="1" x14ac:dyDescent="0.2">
      <c r="A5" s="6"/>
      <c r="B5" s="54" t="s">
        <v>90</v>
      </c>
      <c r="C5" s="66" t="s">
        <v>116</v>
      </c>
      <c r="D5" s="67"/>
      <c r="E5" s="67"/>
      <c r="G5" s="5"/>
      <c r="H5" s="5"/>
      <c r="I5" s="5"/>
      <c r="J5" s="5"/>
      <c r="K5" s="5"/>
      <c r="L5" s="5"/>
      <c r="M5" s="5"/>
      <c r="N5" s="5"/>
    </row>
    <row r="6" spans="1:14" ht="33" customHeight="1" thickTop="1" thickBot="1" x14ac:dyDescent="0.2">
      <c r="A6" s="31" t="s">
        <v>0</v>
      </c>
      <c r="G6" s="5" t="s">
        <v>88</v>
      </c>
      <c r="H6" s="5"/>
      <c r="I6" s="5"/>
      <c r="J6" s="5"/>
      <c r="K6" s="5"/>
      <c r="L6" s="5"/>
      <c r="M6" s="5"/>
      <c r="N6" s="5"/>
    </row>
    <row r="7" spans="1:14" ht="33" customHeight="1" thickTop="1" x14ac:dyDescent="0.15">
      <c r="B7" s="7"/>
      <c r="C7" s="27" t="s">
        <v>7</v>
      </c>
      <c r="D7" s="56" t="s">
        <v>8</v>
      </c>
      <c r="E7" s="57" t="s">
        <v>92</v>
      </c>
      <c r="F7" s="8"/>
      <c r="G7" s="5" t="s">
        <v>87</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91</v>
      </c>
      <c r="F9" s="10"/>
      <c r="G9" s="47" t="str">
        <f>IF(C8="","",C8)</f>
        <v/>
      </c>
      <c r="H9" s="47" t="str">
        <f>IF(D8="","",D8)</f>
        <v/>
      </c>
      <c r="I9" s="47" t="str">
        <f>IF(C9="","",C9)</f>
        <v/>
      </c>
      <c r="J9" s="47" t="str">
        <f>IF(D9="","",D9)</f>
        <v/>
      </c>
      <c r="K9" s="48" t="str">
        <f>IF(COUNTIF($C$13,"特別研究員*")&gt;0,E22,IF(COUNTIF($C$13,"海外*")&gt;0,E15,IF(COUNTIF($C$13,"*挑戦*")&gt;0,E15,"")))</f>
        <v/>
      </c>
      <c r="L9" s="47" t="str">
        <f>IF(COUNTIF($C$13,"特別研究員*")&gt;0,C21,IF(COUNTIF($C$13,"海外*")&gt;0,C14,IF(COUNTIF($C$13,"*挑戦*")&gt;0,C14,"")))</f>
        <v/>
      </c>
      <c r="M9" s="49" t="str">
        <f>IF(C10="","",TEXT(YEAR(C10),"0000")&amp;TEXT(MONTH(C10),"00")&amp;TEXT(DAY(C10),"00"))</f>
        <v/>
      </c>
      <c r="N9" s="5"/>
    </row>
    <row r="10" spans="1:14" ht="33" customHeight="1" thickTop="1" x14ac:dyDescent="0.15">
      <c r="B10" s="26" t="s">
        <v>1</v>
      </c>
      <c r="C10" s="68"/>
      <c r="D10" s="68"/>
      <c r="E10" s="28"/>
      <c r="F10" s="8"/>
    </row>
    <row r="11" spans="1:14" ht="33" customHeight="1" x14ac:dyDescent="0.15">
      <c r="B11" s="14" t="s">
        <v>26</v>
      </c>
      <c r="C11" s="69"/>
      <c r="D11" s="70"/>
      <c r="E11" s="25"/>
      <c r="F11" s="15"/>
    </row>
    <row r="12" spans="1:14" ht="33" customHeight="1" x14ac:dyDescent="0.15">
      <c r="B12" s="14" t="s">
        <v>25</v>
      </c>
      <c r="C12" s="71"/>
      <c r="D12" s="71"/>
      <c r="E12" s="25"/>
      <c r="F12" s="15"/>
    </row>
    <row r="13" spans="1:14" ht="33" customHeight="1" x14ac:dyDescent="0.15">
      <c r="B13" s="14" t="s">
        <v>89</v>
      </c>
      <c r="C13" s="62" t="s">
        <v>29</v>
      </c>
      <c r="D13" s="63"/>
      <c r="E13" s="25"/>
      <c r="F13" s="5"/>
    </row>
    <row r="14" spans="1:14" ht="33" customHeight="1" x14ac:dyDescent="0.15">
      <c r="B14" s="24" t="s">
        <v>114</v>
      </c>
      <c r="C14" s="62" t="s">
        <v>29</v>
      </c>
      <c r="D14" s="63"/>
      <c r="E14" s="25"/>
      <c r="F14" s="5"/>
    </row>
    <row r="15" spans="1:14" ht="33" customHeight="1" x14ac:dyDescent="0.15">
      <c r="B15" s="24" t="s">
        <v>81</v>
      </c>
      <c r="C15" s="50"/>
      <c r="D15" s="42" t="s">
        <v>77</v>
      </c>
      <c r="E15" s="43" t="str">
        <f>IFERROR(VLOOKUP(C14,プルダウン用リスト!B:C,2,FALSE),"該当なし")</f>
        <v>（自動反映）</v>
      </c>
      <c r="F15" s="5"/>
    </row>
    <row r="16" spans="1:14" ht="51.75" customHeight="1" x14ac:dyDescent="0.15">
      <c r="B16" s="24" t="s">
        <v>24</v>
      </c>
      <c r="C16" s="40"/>
      <c r="D16" s="37" t="s">
        <v>28</v>
      </c>
      <c r="E16" s="25" t="s">
        <v>22</v>
      </c>
      <c r="F16" s="5"/>
    </row>
    <row r="17" spans="1:6" ht="39.75" customHeight="1" x14ac:dyDescent="0.15">
      <c r="A17" s="16"/>
      <c r="B17" s="73" t="s">
        <v>113</v>
      </c>
      <c r="C17" s="73"/>
      <c r="D17" s="73"/>
      <c r="E17" s="73"/>
      <c r="F17" s="5"/>
    </row>
    <row r="18" spans="1:6" ht="13.5" customHeight="1" x14ac:dyDescent="0.15">
      <c r="A18" s="16"/>
      <c r="B18" s="39"/>
      <c r="C18" s="39"/>
      <c r="D18" s="39"/>
      <c r="E18" s="39"/>
      <c r="F18" s="17"/>
    </row>
    <row r="19" spans="1:6" ht="33" customHeight="1" x14ac:dyDescent="0.15">
      <c r="A19" s="31" t="s">
        <v>33</v>
      </c>
      <c r="B19" s="19"/>
      <c r="C19" s="20"/>
      <c r="D19" s="21"/>
      <c r="E19" s="21"/>
      <c r="F19" s="21"/>
    </row>
    <row r="20" spans="1:6" ht="33" customHeight="1" x14ac:dyDescent="0.15">
      <c r="A20" s="31"/>
      <c r="B20" s="44" t="s">
        <v>82</v>
      </c>
      <c r="C20" s="20"/>
      <c r="D20" s="21"/>
      <c r="E20" s="21"/>
      <c r="F20" s="21"/>
    </row>
    <row r="21" spans="1:6" ht="33" customHeight="1" x14ac:dyDescent="0.15">
      <c r="B21" s="2" t="s">
        <v>27</v>
      </c>
      <c r="C21" s="62" t="s">
        <v>29</v>
      </c>
      <c r="D21" s="63"/>
      <c r="E21" s="29" t="s">
        <v>32</v>
      </c>
      <c r="F21" s="22"/>
    </row>
    <row r="22" spans="1:6" ht="33" customHeight="1" x14ac:dyDescent="0.15">
      <c r="B22" s="2" t="s">
        <v>23</v>
      </c>
      <c r="C22" s="41"/>
      <c r="D22" s="42" t="s">
        <v>77</v>
      </c>
      <c r="E22" s="43" t="str">
        <f>IFERROR(VLOOKUP(C21,プルダウン用リスト!B:C,2,FALSE),"該当なし")</f>
        <v>（自動反映）</v>
      </c>
      <c r="F22" s="23"/>
    </row>
    <row r="23" spans="1:6" ht="33" customHeight="1" x14ac:dyDescent="0.15">
      <c r="B23" s="2" t="s">
        <v>10</v>
      </c>
      <c r="C23" s="74"/>
      <c r="D23" s="75"/>
      <c r="E23" s="25"/>
      <c r="F23" s="15"/>
    </row>
    <row r="24" spans="1:6" ht="33" customHeight="1" x14ac:dyDescent="0.15">
      <c r="B24" s="24" t="s">
        <v>11</v>
      </c>
      <c r="C24" s="74"/>
      <c r="D24" s="76"/>
      <c r="E24" s="25"/>
      <c r="F24" s="15"/>
    </row>
    <row r="25" spans="1:6" ht="21.75" customHeight="1" x14ac:dyDescent="0.15">
      <c r="B25" s="19"/>
      <c r="E25" s="30"/>
    </row>
    <row r="26" spans="1:6" ht="39.75" customHeight="1" x14ac:dyDescent="0.15">
      <c r="A26" s="72" t="s">
        <v>30</v>
      </c>
      <c r="B26" s="72"/>
      <c r="C26" s="72"/>
      <c r="D26" s="72"/>
      <c r="E26" s="72"/>
      <c r="F26" s="51"/>
    </row>
    <row r="27" spans="1:6" ht="39.75" customHeight="1" x14ac:dyDescent="0.15">
      <c r="A27" s="72" t="s">
        <v>115</v>
      </c>
      <c r="B27" s="72"/>
      <c r="C27" s="72"/>
      <c r="D27" s="72"/>
      <c r="E27" s="72"/>
      <c r="F27" s="51"/>
    </row>
    <row r="28" spans="1:6" ht="39.75" customHeight="1" x14ac:dyDescent="0.15">
      <c r="A28" s="72" t="s">
        <v>117</v>
      </c>
      <c r="B28" s="72"/>
      <c r="C28" s="72"/>
      <c r="D28" s="72"/>
      <c r="E28" s="72"/>
      <c r="F28" s="51"/>
    </row>
    <row r="29" spans="1:6" ht="33" customHeight="1" x14ac:dyDescent="0.15">
      <c r="A29" s="38" t="s">
        <v>31</v>
      </c>
      <c r="B29" s="38"/>
      <c r="C29" s="38"/>
      <c r="D29" s="38"/>
      <c r="E29" s="38"/>
      <c r="F29" s="18"/>
    </row>
  </sheetData>
  <sheetProtection selectLockedCells="1"/>
  <mergeCells count="14">
    <mergeCell ref="A27:E27"/>
    <mergeCell ref="A28:E28"/>
    <mergeCell ref="C14:D14"/>
    <mergeCell ref="B17:E17"/>
    <mergeCell ref="C21:D21"/>
    <mergeCell ref="C23:D23"/>
    <mergeCell ref="C24:D24"/>
    <mergeCell ref="A26:E26"/>
    <mergeCell ref="C13:D13"/>
    <mergeCell ref="B4:E4"/>
    <mergeCell ref="C5:E5"/>
    <mergeCell ref="C10:D10"/>
    <mergeCell ref="C11:D11"/>
    <mergeCell ref="C12:D12"/>
  </mergeCells>
  <phoneticPr fontId="1"/>
  <dataValidations count="6">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&amp;R&amp;K00-0292021.7.30改訂版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プルダウンより選択" xr:uid="{00000000-0002-0000-0000-000008000000}">
          <x14:formula1>
            <xm:f>プルダウン用リスト!$E$2:$E$7</xm:f>
          </x14:formula1>
          <xm:sqref>C13:D13</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B4CC4171-F504-4A21-9B5F-40DD8989CF67}">
          <x14:formula1>
            <xm:f>プルダウン用リスト!$B$2:$B$84</xm:f>
          </x14:formula1>
          <xm:sqref>C14:D14</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93F3FD3E-A711-44FB-9C5D-37FB8B95DBAB}">
          <x14:formula1>
            <xm:f>プルダウン用リスト!$B$2:$B$84</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9"/>
  <sheetViews>
    <sheetView view="pageBreakPreview" topLeftCell="A4" zoomScale="80" zoomScaleNormal="100" zoomScaleSheetLayoutView="80" workbookViewId="0">
      <selection activeCell="C14" sqref="C14:D14"/>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6" ht="21.75" customHeight="1" thickTop="1" x14ac:dyDescent="0.15">
      <c r="A1" s="77" t="s">
        <v>86</v>
      </c>
      <c r="B1" s="78"/>
      <c r="C1" s="3"/>
      <c r="D1" s="3" t="s">
        <v>5</v>
      </c>
      <c r="E1" s="32"/>
    </row>
    <row r="2" spans="1:6" s="33" customFormat="1" ht="13.5" customHeight="1" thickBot="1" x14ac:dyDescent="0.2">
      <c r="A2" s="79"/>
      <c r="B2" s="80"/>
      <c r="C2" s="34"/>
      <c r="D2" s="34"/>
      <c r="E2" s="35"/>
    </row>
    <row r="3" spans="1:6" ht="38.25" customHeight="1" thickTop="1" x14ac:dyDescent="0.15">
      <c r="A3" s="36" t="s">
        <v>111</v>
      </c>
      <c r="B3" s="4"/>
      <c r="C3" s="4"/>
      <c r="D3" s="4"/>
      <c r="E3" s="4"/>
    </row>
    <row r="4" spans="1:6" ht="38.25" customHeight="1" thickBot="1" x14ac:dyDescent="0.2">
      <c r="A4" s="6"/>
      <c r="B4" s="64" t="s">
        <v>93</v>
      </c>
      <c r="C4" s="65"/>
      <c r="D4" s="65"/>
      <c r="E4" s="65"/>
    </row>
    <row r="5" spans="1:6" ht="38.25" customHeight="1" thickTop="1" thickBot="1" x14ac:dyDescent="0.2">
      <c r="A5" s="6"/>
      <c r="B5" s="54" t="s">
        <v>94</v>
      </c>
      <c r="C5" s="66" t="s">
        <v>116</v>
      </c>
      <c r="D5" s="67"/>
      <c r="E5" s="67"/>
    </row>
    <row r="6" spans="1:6" ht="33" customHeight="1" thickTop="1" thickBot="1" x14ac:dyDescent="0.2">
      <c r="A6" s="31" t="s">
        <v>0</v>
      </c>
    </row>
    <row r="7" spans="1:6" ht="33" customHeight="1" thickTop="1" x14ac:dyDescent="0.15">
      <c r="B7" s="7"/>
      <c r="C7" s="27" t="s">
        <v>7</v>
      </c>
      <c r="D7" s="56" t="s">
        <v>8</v>
      </c>
      <c r="E7" s="57" t="s">
        <v>92</v>
      </c>
    </row>
    <row r="8" spans="1:6" ht="33" customHeight="1" thickBot="1" x14ac:dyDescent="0.2">
      <c r="B8" s="9" t="s">
        <v>21</v>
      </c>
      <c r="C8" s="53" t="s">
        <v>95</v>
      </c>
      <c r="D8" s="58" t="s">
        <v>96</v>
      </c>
      <c r="E8" s="59"/>
    </row>
    <row r="9" spans="1:6" ht="33" customHeight="1" thickTop="1" thickBot="1" x14ac:dyDescent="0.2">
      <c r="B9" s="11" t="s">
        <v>9</v>
      </c>
      <c r="C9" s="12" t="s">
        <v>97</v>
      </c>
      <c r="D9" s="13" t="s">
        <v>98</v>
      </c>
      <c r="E9" s="55" t="s">
        <v>91</v>
      </c>
    </row>
    <row r="10" spans="1:6" ht="33" customHeight="1" thickTop="1" x14ac:dyDescent="0.15">
      <c r="B10" s="26" t="s">
        <v>1</v>
      </c>
      <c r="C10" s="68">
        <v>36348</v>
      </c>
      <c r="D10" s="68"/>
      <c r="E10" s="28"/>
    </row>
    <row r="11" spans="1:6" ht="33" customHeight="1" x14ac:dyDescent="0.15">
      <c r="B11" s="14" t="s">
        <v>26</v>
      </c>
      <c r="C11" s="81" t="s">
        <v>99</v>
      </c>
      <c r="D11" s="70"/>
      <c r="E11" s="25"/>
    </row>
    <row r="12" spans="1:6" ht="33" customHeight="1" x14ac:dyDescent="0.15">
      <c r="B12" s="14" t="s">
        <v>25</v>
      </c>
      <c r="C12" s="70" t="s">
        <v>100</v>
      </c>
      <c r="D12" s="70"/>
      <c r="E12" s="25"/>
    </row>
    <row r="13" spans="1:6" ht="33" customHeight="1" x14ac:dyDescent="0.15">
      <c r="B13" s="14" t="s">
        <v>89</v>
      </c>
      <c r="C13" s="82" t="s">
        <v>12</v>
      </c>
      <c r="D13" s="82"/>
      <c r="E13" s="25"/>
    </row>
    <row r="14" spans="1:6" ht="33" customHeight="1" x14ac:dyDescent="0.15">
      <c r="B14" s="24" t="s">
        <v>114</v>
      </c>
      <c r="C14" s="62" t="s">
        <v>102</v>
      </c>
      <c r="D14" s="63"/>
      <c r="E14" s="25"/>
      <c r="F14" s="5"/>
    </row>
    <row r="15" spans="1:6" ht="33" customHeight="1" x14ac:dyDescent="0.15">
      <c r="B15" s="24" t="s">
        <v>81</v>
      </c>
      <c r="C15" s="50" t="s">
        <v>83</v>
      </c>
      <c r="D15" s="42" t="s">
        <v>77</v>
      </c>
      <c r="E15" s="43" t="str">
        <f>IFERROR(VLOOKUP(C14,プルダウン用リスト!B:C,2,FALSE),"該当なし")</f>
        <v>0001</v>
      </c>
    </row>
    <row r="16" spans="1:6" ht="51.75" customHeight="1" x14ac:dyDescent="0.15">
      <c r="B16" s="24" t="s">
        <v>24</v>
      </c>
      <c r="C16" s="40">
        <v>44652</v>
      </c>
      <c r="D16" s="37" t="s">
        <v>6</v>
      </c>
      <c r="E16" s="25" t="s">
        <v>22</v>
      </c>
    </row>
    <row r="17" spans="1:6" ht="39.75" customHeight="1" x14ac:dyDescent="0.15">
      <c r="A17" s="16"/>
      <c r="B17" s="73" t="s">
        <v>113</v>
      </c>
      <c r="C17" s="73"/>
      <c r="D17" s="73"/>
      <c r="E17" s="73"/>
      <c r="F17" s="5"/>
    </row>
    <row r="18" spans="1:6" ht="13.5" customHeight="1" x14ac:dyDescent="0.15">
      <c r="A18" s="16"/>
      <c r="B18" s="39"/>
      <c r="C18" s="39"/>
      <c r="D18" s="39"/>
      <c r="E18" s="39"/>
      <c r="F18" s="17"/>
    </row>
    <row r="19" spans="1:6" ht="33" customHeight="1" x14ac:dyDescent="0.15">
      <c r="A19" s="31" t="s">
        <v>33</v>
      </c>
      <c r="B19" s="19"/>
      <c r="C19" s="20"/>
      <c r="D19" s="21"/>
      <c r="E19" s="21"/>
    </row>
    <row r="20" spans="1:6" ht="33" customHeight="1" x14ac:dyDescent="0.15">
      <c r="A20" s="31"/>
      <c r="B20" s="44" t="s">
        <v>82</v>
      </c>
      <c r="C20" s="20"/>
      <c r="D20" s="21"/>
      <c r="E20" s="21"/>
    </row>
    <row r="21" spans="1:6" ht="33" customHeight="1" x14ac:dyDescent="0.15">
      <c r="B21" s="2" t="s">
        <v>27</v>
      </c>
      <c r="C21" s="62" t="s">
        <v>84</v>
      </c>
      <c r="D21" s="63"/>
      <c r="E21" s="29" t="s">
        <v>32</v>
      </c>
    </row>
    <row r="22" spans="1:6" ht="33" customHeight="1" x14ac:dyDescent="0.15">
      <c r="B22" s="2" t="s">
        <v>23</v>
      </c>
      <c r="C22" s="41"/>
      <c r="D22" s="42" t="s">
        <v>77</v>
      </c>
      <c r="E22" s="43" t="str">
        <f>IFERROR(VLOOKUP(C21,プルダウン用リスト!B:C,2,FALSE),"該当なし")</f>
        <v>0001</v>
      </c>
    </row>
    <row r="23" spans="1:6" ht="33" customHeight="1" x14ac:dyDescent="0.15">
      <c r="B23" s="2" t="s">
        <v>10</v>
      </c>
      <c r="C23" s="74" t="s">
        <v>85</v>
      </c>
      <c r="D23" s="75"/>
      <c r="E23" s="25"/>
    </row>
    <row r="24" spans="1:6" ht="33" customHeight="1" x14ac:dyDescent="0.15">
      <c r="B24" s="24" t="s">
        <v>11</v>
      </c>
      <c r="C24" s="74" t="s">
        <v>101</v>
      </c>
      <c r="D24" s="76"/>
      <c r="E24" s="25"/>
    </row>
    <row r="25" spans="1:6" ht="21.75" customHeight="1" x14ac:dyDescent="0.15">
      <c r="B25" s="19"/>
      <c r="E25" s="30"/>
    </row>
    <row r="26" spans="1:6" ht="39.75" customHeight="1" x14ac:dyDescent="0.15">
      <c r="A26" s="72" t="s">
        <v>30</v>
      </c>
      <c r="B26" s="72"/>
      <c r="C26" s="72"/>
      <c r="D26" s="72"/>
      <c r="E26" s="72"/>
    </row>
    <row r="27" spans="1:6" ht="39.75" customHeight="1" x14ac:dyDescent="0.15">
      <c r="A27" s="72" t="s">
        <v>115</v>
      </c>
      <c r="B27" s="72"/>
      <c r="C27" s="72"/>
      <c r="D27" s="72"/>
      <c r="E27" s="72"/>
    </row>
    <row r="28" spans="1:6" ht="39.75" customHeight="1" x14ac:dyDescent="0.15">
      <c r="A28" s="72" t="s">
        <v>117</v>
      </c>
      <c r="B28" s="72"/>
      <c r="C28" s="72"/>
      <c r="D28" s="72"/>
      <c r="E28" s="72"/>
    </row>
    <row r="29" spans="1:6" ht="33" customHeight="1" x14ac:dyDescent="0.15">
      <c r="A29" s="38" t="s">
        <v>31</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プルダウン用リスト!$B$1:$B$35</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プルダウン用リスト!$B$1:$B$67</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84"/>
  <sheetViews>
    <sheetView workbookViewId="0">
      <selection activeCell="E8" sqref="E8"/>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80</v>
      </c>
      <c r="B1" t="s">
        <v>29</v>
      </c>
      <c r="C1" t="s">
        <v>76</v>
      </c>
      <c r="E1" t="s">
        <v>29</v>
      </c>
    </row>
    <row r="2" spans="1:5" x14ac:dyDescent="0.15">
      <c r="A2" t="str">
        <f t="shared" ref="A2:A50" si="0">LEFT(PHONETIC(B2),3)</f>
        <v>文学研</v>
      </c>
      <c r="B2" t="s">
        <v>147</v>
      </c>
      <c r="C2" t="s">
        <v>35</v>
      </c>
      <c r="E2" t="s">
        <v>12</v>
      </c>
    </row>
    <row r="3" spans="1:5" x14ac:dyDescent="0.15">
      <c r="A3" t="str">
        <f>LEFT(PHONETIC(B3),3)</f>
        <v>教育学</v>
      </c>
      <c r="B3" t="s">
        <v>155</v>
      </c>
      <c r="C3" t="s">
        <v>36</v>
      </c>
      <c r="E3" t="s">
        <v>13</v>
      </c>
    </row>
    <row r="4" spans="1:5" x14ac:dyDescent="0.15">
      <c r="A4" t="str">
        <f t="shared" si="0"/>
        <v>法学研</v>
      </c>
      <c r="B4" t="s">
        <v>148</v>
      </c>
      <c r="C4" t="s">
        <v>37</v>
      </c>
      <c r="E4" t="s">
        <v>14</v>
      </c>
    </row>
    <row r="5" spans="1:5" x14ac:dyDescent="0.15">
      <c r="A5" t="str">
        <f t="shared" si="0"/>
        <v>経済学</v>
      </c>
      <c r="B5" t="s">
        <v>149</v>
      </c>
      <c r="C5" t="s">
        <v>39</v>
      </c>
      <c r="E5" t="s">
        <v>15</v>
      </c>
    </row>
    <row r="6" spans="1:5" x14ac:dyDescent="0.15">
      <c r="A6" t="str">
        <f t="shared" si="0"/>
        <v>理学研</v>
      </c>
      <c r="B6" t="s">
        <v>150</v>
      </c>
      <c r="C6" t="s">
        <v>60</v>
      </c>
      <c r="E6" t="s">
        <v>16</v>
      </c>
    </row>
    <row r="7" spans="1:5" x14ac:dyDescent="0.15">
      <c r="A7" t="str">
        <f>LEFT(PHONETIC(B7),3)</f>
        <v>医学研</v>
      </c>
      <c r="B7" t="s">
        <v>153</v>
      </c>
      <c r="C7" t="s">
        <v>54</v>
      </c>
      <c r="E7" t="s">
        <v>112</v>
      </c>
    </row>
    <row r="8" spans="1:5" x14ac:dyDescent="0.15">
      <c r="A8" t="str">
        <f>LEFT(PHONETIC(B8),3)</f>
        <v>薬学研</v>
      </c>
      <c r="B8" t="s">
        <v>154</v>
      </c>
      <c r="C8" t="s">
        <v>55</v>
      </c>
    </row>
    <row r="9" spans="1:5" x14ac:dyDescent="0.15">
      <c r="A9" t="str">
        <f t="shared" si="0"/>
        <v>工学研</v>
      </c>
      <c r="B9" t="s">
        <v>151</v>
      </c>
      <c r="C9" t="s">
        <v>69</v>
      </c>
    </row>
    <row r="10" spans="1:5" x14ac:dyDescent="0.15">
      <c r="A10" t="str">
        <f t="shared" si="0"/>
        <v>農学研</v>
      </c>
      <c r="B10" t="s">
        <v>152</v>
      </c>
      <c r="C10" t="s">
        <v>61</v>
      </c>
    </row>
    <row r="11" spans="1:5" x14ac:dyDescent="0.15">
      <c r="A11" t="str">
        <f>LEFT(PHONETIC(B11),3)</f>
        <v>人間・</v>
      </c>
      <c r="B11" t="s">
        <v>158</v>
      </c>
      <c r="C11" t="s">
        <v>49</v>
      </c>
    </row>
    <row r="12" spans="1:5" x14ac:dyDescent="0.15">
      <c r="A12" t="str">
        <f>LEFT(PHONETIC(B12),3)</f>
        <v>エネル</v>
      </c>
      <c r="B12" t="s">
        <v>159</v>
      </c>
      <c r="C12" t="s">
        <v>44</v>
      </c>
    </row>
    <row r="13" spans="1:5" x14ac:dyDescent="0.15">
      <c r="A13" t="str">
        <f>LEFT(PHONETIC(B13),3)</f>
        <v>アジア</v>
      </c>
      <c r="B13" t="s">
        <v>174</v>
      </c>
      <c r="C13" t="s">
        <v>56</v>
      </c>
    </row>
    <row r="14" spans="1:5" x14ac:dyDescent="0.15">
      <c r="A14" t="str">
        <f t="shared" si="0"/>
        <v>情報学</v>
      </c>
      <c r="B14" t="s">
        <v>156</v>
      </c>
      <c r="C14" t="s">
        <v>45</v>
      </c>
    </row>
    <row r="15" spans="1:5" x14ac:dyDescent="0.15">
      <c r="A15" t="str">
        <f t="shared" si="0"/>
        <v>生命科</v>
      </c>
      <c r="B15" t="s">
        <v>157</v>
      </c>
      <c r="C15" t="s">
        <v>46</v>
      </c>
    </row>
    <row r="16" spans="1:5" x14ac:dyDescent="0.15">
      <c r="A16" t="str">
        <f t="shared" si="0"/>
        <v>ソウゴ</v>
      </c>
      <c r="B16" t="s">
        <v>79</v>
      </c>
      <c r="C16" t="s">
        <v>53</v>
      </c>
    </row>
    <row r="17" spans="1:3" x14ac:dyDescent="0.15">
      <c r="A17" t="str">
        <f t="shared" si="0"/>
        <v>地球環</v>
      </c>
      <c r="B17" t="s">
        <v>196</v>
      </c>
      <c r="C17" t="s">
        <v>143</v>
      </c>
    </row>
    <row r="18" spans="1:3" x14ac:dyDescent="0.15">
      <c r="A18" t="str">
        <f t="shared" si="0"/>
        <v>地球環</v>
      </c>
      <c r="B18" t="s">
        <v>197</v>
      </c>
      <c r="C18" t="s">
        <v>144</v>
      </c>
    </row>
    <row r="19" spans="1:3" x14ac:dyDescent="0.15">
      <c r="A19" t="str">
        <f t="shared" si="0"/>
        <v>公共政</v>
      </c>
      <c r="B19" t="s">
        <v>198</v>
      </c>
      <c r="C19" t="s">
        <v>145</v>
      </c>
    </row>
    <row r="20" spans="1:3" x14ac:dyDescent="0.15">
      <c r="A20" t="str">
        <f t="shared" si="0"/>
        <v>公共政</v>
      </c>
      <c r="B20" t="s">
        <v>199</v>
      </c>
      <c r="C20" t="s">
        <v>146</v>
      </c>
    </row>
    <row r="21" spans="1:3" x14ac:dyDescent="0.15">
      <c r="A21" t="str">
        <f t="shared" si="0"/>
        <v>経営管</v>
      </c>
      <c r="B21" t="s">
        <v>194</v>
      </c>
      <c r="C21" t="s">
        <v>141</v>
      </c>
    </row>
    <row r="22" spans="1:3" x14ac:dyDescent="0.15">
      <c r="A22" t="str">
        <f t="shared" si="0"/>
        <v>経営管</v>
      </c>
      <c r="B22" t="s">
        <v>195</v>
      </c>
      <c r="C22" t="s">
        <v>142</v>
      </c>
    </row>
    <row r="23" spans="1:3" x14ac:dyDescent="0.15">
      <c r="A23" t="str">
        <f t="shared" si="0"/>
        <v>化学研</v>
      </c>
      <c r="B23" t="s">
        <v>161</v>
      </c>
      <c r="C23" t="s">
        <v>65</v>
      </c>
    </row>
    <row r="24" spans="1:3" x14ac:dyDescent="0.15">
      <c r="A24" t="str">
        <f t="shared" si="0"/>
        <v>人文科</v>
      </c>
      <c r="B24" t="s">
        <v>162</v>
      </c>
      <c r="C24" t="s">
        <v>41</v>
      </c>
    </row>
    <row r="25" spans="1:3" ht="13.5" customHeight="1" x14ac:dyDescent="0.15">
      <c r="A25" t="str">
        <f t="shared" si="0"/>
        <v>ウイル</v>
      </c>
      <c r="B25" t="s">
        <v>203</v>
      </c>
      <c r="C25" s="61">
        <v>2453</v>
      </c>
    </row>
    <row r="26" spans="1:3" x14ac:dyDescent="0.15">
      <c r="A26" t="str">
        <f t="shared" si="0"/>
        <v>エネル</v>
      </c>
      <c r="B26" t="s">
        <v>168</v>
      </c>
      <c r="C26" t="s">
        <v>66</v>
      </c>
    </row>
    <row r="27" spans="1:3" x14ac:dyDescent="0.15">
      <c r="A27" t="str">
        <f t="shared" si="0"/>
        <v>生存圏</v>
      </c>
      <c r="B27" t="s">
        <v>173</v>
      </c>
      <c r="C27" t="s">
        <v>67</v>
      </c>
    </row>
    <row r="28" spans="1:3" x14ac:dyDescent="0.15">
      <c r="A28" t="str">
        <f t="shared" si="0"/>
        <v>防災研</v>
      </c>
      <c r="B28" t="s">
        <v>163</v>
      </c>
      <c r="C28" t="s">
        <v>68</v>
      </c>
    </row>
    <row r="29" spans="1:3" x14ac:dyDescent="0.15">
      <c r="A29" t="str">
        <f t="shared" si="0"/>
        <v>基礎物</v>
      </c>
      <c r="B29" t="s">
        <v>165</v>
      </c>
      <c r="C29" t="s">
        <v>62</v>
      </c>
    </row>
    <row r="30" spans="1:3" x14ac:dyDescent="0.15">
      <c r="A30" t="str">
        <f t="shared" si="0"/>
        <v>経済研</v>
      </c>
      <c r="B30" t="s">
        <v>160</v>
      </c>
      <c r="C30" t="s">
        <v>42</v>
      </c>
    </row>
    <row r="31" spans="1:3" x14ac:dyDescent="0.15">
      <c r="A31" t="str">
        <f t="shared" si="0"/>
        <v>数理解</v>
      </c>
      <c r="B31" t="s">
        <v>166</v>
      </c>
      <c r="C31" t="s">
        <v>63</v>
      </c>
    </row>
    <row r="32" spans="1:3" x14ac:dyDescent="0.15">
      <c r="A32" t="str">
        <f>LEFT(PHONETIC(B32),3)</f>
        <v>フクゴ</v>
      </c>
      <c r="B32" t="s">
        <v>204</v>
      </c>
      <c r="C32" s="61">
        <v>2455</v>
      </c>
    </row>
    <row r="33" spans="1:3" x14ac:dyDescent="0.15">
      <c r="A33" t="str">
        <f t="shared" si="0"/>
        <v>霊長類</v>
      </c>
      <c r="B33" t="s">
        <v>167</v>
      </c>
      <c r="C33" t="s">
        <v>71</v>
      </c>
    </row>
    <row r="34" spans="1:3" x14ac:dyDescent="0.15">
      <c r="A34" t="str">
        <f t="shared" si="0"/>
        <v>トウナ</v>
      </c>
      <c r="B34" t="s">
        <v>205</v>
      </c>
      <c r="C34" s="61">
        <v>2454</v>
      </c>
    </row>
    <row r="35" spans="1:3" x14ac:dyDescent="0.15">
      <c r="A35" t="str">
        <f t="shared" si="0"/>
        <v>ｉＰＳ</v>
      </c>
      <c r="B35" t="s">
        <v>206</v>
      </c>
      <c r="C35" t="s">
        <v>58</v>
      </c>
    </row>
    <row r="36" spans="1:3" x14ac:dyDescent="0.15">
      <c r="A36" t="str">
        <f t="shared" si="0"/>
        <v>学術情</v>
      </c>
      <c r="B36" t="s">
        <v>176</v>
      </c>
      <c r="C36" t="s">
        <v>48</v>
      </c>
    </row>
    <row r="37" spans="1:3" x14ac:dyDescent="0.15">
      <c r="A37" t="str">
        <f t="shared" si="0"/>
        <v>生態学</v>
      </c>
      <c r="B37" t="s">
        <v>171</v>
      </c>
      <c r="C37" t="s">
        <v>72</v>
      </c>
    </row>
    <row r="38" spans="1:3" x14ac:dyDescent="0.15">
      <c r="A38" t="str">
        <f t="shared" si="0"/>
        <v>野生動</v>
      </c>
      <c r="B38" t="s">
        <v>182</v>
      </c>
      <c r="C38" t="s">
        <v>34</v>
      </c>
    </row>
    <row r="39" spans="1:3" x14ac:dyDescent="0.15">
      <c r="A39" t="str">
        <f t="shared" si="0"/>
        <v>高等教</v>
      </c>
      <c r="B39" t="s">
        <v>178</v>
      </c>
      <c r="C39" t="s">
        <v>50</v>
      </c>
    </row>
    <row r="40" spans="1:3" x14ac:dyDescent="0.15">
      <c r="A40" t="str">
        <f t="shared" si="0"/>
        <v>総合博</v>
      </c>
      <c r="B40" t="s">
        <v>172</v>
      </c>
      <c r="C40" t="s">
        <v>43</v>
      </c>
    </row>
    <row r="41" spans="1:3" x14ac:dyDescent="0.15">
      <c r="A41" t="str">
        <f t="shared" si="0"/>
        <v>フィー</v>
      </c>
      <c r="B41" t="s">
        <v>177</v>
      </c>
      <c r="C41" t="s">
        <v>64</v>
      </c>
    </row>
    <row r="42" spans="1:3" x14ac:dyDescent="0.15">
      <c r="A42" t="str">
        <f t="shared" si="0"/>
        <v>福井謙</v>
      </c>
      <c r="B42" t="s">
        <v>179</v>
      </c>
      <c r="C42" t="s">
        <v>70</v>
      </c>
    </row>
    <row r="43" spans="1:3" x14ac:dyDescent="0.15">
      <c r="A43" t="str">
        <f t="shared" si="0"/>
        <v>ココロ</v>
      </c>
      <c r="B43" t="s">
        <v>180</v>
      </c>
      <c r="C43" t="s">
        <v>59</v>
      </c>
    </row>
    <row r="44" spans="1:3" x14ac:dyDescent="0.15">
      <c r="A44" t="str">
        <f t="shared" si="0"/>
        <v>コクサ</v>
      </c>
      <c r="B44" t="s">
        <v>78</v>
      </c>
      <c r="C44" t="s">
        <v>51</v>
      </c>
    </row>
    <row r="45" spans="1:3" x14ac:dyDescent="0.15">
      <c r="A45" t="str">
        <f t="shared" si="0"/>
        <v>カンキ</v>
      </c>
      <c r="B45" t="s">
        <v>207</v>
      </c>
      <c r="C45" s="61">
        <v>2452</v>
      </c>
    </row>
    <row r="46" spans="1:3" x14ac:dyDescent="0.15">
      <c r="A46" t="str">
        <f t="shared" si="0"/>
        <v>サンカ</v>
      </c>
      <c r="B46" t="s">
        <v>208</v>
      </c>
      <c r="C46" t="s">
        <v>74</v>
      </c>
    </row>
    <row r="47" spans="1:3" x14ac:dyDescent="0.15">
      <c r="A47" t="str">
        <f t="shared" si="0"/>
        <v>高等研</v>
      </c>
      <c r="B47" t="s">
        <v>181</v>
      </c>
      <c r="C47" t="s">
        <v>52</v>
      </c>
    </row>
    <row r="48" spans="1:3" x14ac:dyDescent="0.15">
      <c r="A48" t="str">
        <f t="shared" si="0"/>
        <v>健康科</v>
      </c>
      <c r="B48" t="s">
        <v>169</v>
      </c>
      <c r="C48" t="s">
        <v>73</v>
      </c>
    </row>
    <row r="49" spans="1:3" x14ac:dyDescent="0.15">
      <c r="A49" t="str">
        <f t="shared" si="0"/>
        <v>放射性</v>
      </c>
      <c r="B49" t="s">
        <v>170</v>
      </c>
      <c r="C49" t="s">
        <v>75</v>
      </c>
    </row>
    <row r="50" spans="1:3" x14ac:dyDescent="0.15">
      <c r="A50" t="str">
        <f t="shared" si="0"/>
        <v>宇宙総</v>
      </c>
      <c r="B50" t="s">
        <v>185</v>
      </c>
      <c r="C50" t="s">
        <v>132</v>
      </c>
    </row>
    <row r="51" spans="1:3" x14ac:dyDescent="0.15">
      <c r="A51" t="s">
        <v>209</v>
      </c>
      <c r="B51" t="s">
        <v>210</v>
      </c>
      <c r="C51" t="s">
        <v>57</v>
      </c>
    </row>
    <row r="52" spans="1:3" x14ac:dyDescent="0.15">
      <c r="A52" t="str">
        <f t="shared" ref="A52:A84" si="1">LEFT(PHONETIC(B52),3)</f>
        <v>センタ</v>
      </c>
      <c r="B52" t="s">
        <v>103</v>
      </c>
      <c r="C52" s="61">
        <v>2448</v>
      </c>
    </row>
    <row r="53" spans="1:3" x14ac:dyDescent="0.15">
      <c r="A53" t="str">
        <f t="shared" si="1"/>
        <v>コウゾ</v>
      </c>
      <c r="B53" t="s">
        <v>105</v>
      </c>
      <c r="C53" s="61">
        <v>2449</v>
      </c>
    </row>
    <row r="54" spans="1:3" x14ac:dyDescent="0.15">
      <c r="A54" t="str">
        <f t="shared" si="1"/>
        <v>ブンカ</v>
      </c>
      <c r="B54" t="s">
        <v>107</v>
      </c>
      <c r="C54" s="61">
        <v>2450</v>
      </c>
    </row>
    <row r="55" spans="1:3" x14ac:dyDescent="0.15">
      <c r="A55" t="str">
        <f t="shared" si="1"/>
        <v>アジア</v>
      </c>
      <c r="B55" t="s">
        <v>109</v>
      </c>
      <c r="C55" s="61">
        <v>2451</v>
      </c>
    </row>
    <row r="56" spans="1:3" x14ac:dyDescent="0.15">
      <c r="A56" t="str">
        <f t="shared" si="1"/>
        <v>【現在</v>
      </c>
      <c r="B56" t="s">
        <v>200</v>
      </c>
      <c r="C56" t="s">
        <v>40</v>
      </c>
    </row>
    <row r="57" spans="1:3" x14ac:dyDescent="0.15">
      <c r="A57" t="str">
        <f t="shared" si="1"/>
        <v>【現在</v>
      </c>
      <c r="B57" t="s">
        <v>211</v>
      </c>
      <c r="C57" t="s">
        <v>118</v>
      </c>
    </row>
    <row r="58" spans="1:3" x14ac:dyDescent="0.15">
      <c r="A58" t="str">
        <f t="shared" si="1"/>
        <v>【現在</v>
      </c>
      <c r="B58" t="s">
        <v>164</v>
      </c>
      <c r="C58" t="s">
        <v>119</v>
      </c>
    </row>
    <row r="59" spans="1:3" x14ac:dyDescent="0.15">
      <c r="A59" t="str">
        <f t="shared" si="1"/>
        <v>【現在</v>
      </c>
      <c r="B59" t="s">
        <v>212</v>
      </c>
      <c r="C59" t="s">
        <v>120</v>
      </c>
    </row>
    <row r="60" spans="1:3" x14ac:dyDescent="0.15">
      <c r="A60" t="str">
        <f t="shared" si="1"/>
        <v>【現在</v>
      </c>
      <c r="B60" t="s">
        <v>213</v>
      </c>
      <c r="C60" t="s">
        <v>121</v>
      </c>
    </row>
    <row r="61" spans="1:3" x14ac:dyDescent="0.15">
      <c r="A61" t="str">
        <f t="shared" si="1"/>
        <v>【現在</v>
      </c>
      <c r="B61" t="s">
        <v>214</v>
      </c>
      <c r="C61" t="s">
        <v>122</v>
      </c>
    </row>
    <row r="62" spans="1:3" x14ac:dyDescent="0.15">
      <c r="A62" t="str">
        <f t="shared" si="1"/>
        <v>【現在</v>
      </c>
      <c r="B62" t="s">
        <v>215</v>
      </c>
      <c r="C62" t="s">
        <v>123</v>
      </c>
    </row>
    <row r="63" spans="1:3" x14ac:dyDescent="0.15">
      <c r="A63" t="str">
        <f t="shared" si="1"/>
        <v>【現在</v>
      </c>
      <c r="B63" t="s">
        <v>216</v>
      </c>
      <c r="C63" t="s">
        <v>124</v>
      </c>
    </row>
    <row r="64" spans="1:3" x14ac:dyDescent="0.15">
      <c r="A64" t="str">
        <f t="shared" si="1"/>
        <v>【現在</v>
      </c>
      <c r="B64" t="s">
        <v>175</v>
      </c>
      <c r="C64" t="s">
        <v>125</v>
      </c>
    </row>
    <row r="65" spans="1:3" x14ac:dyDescent="0.15">
      <c r="A65" t="str">
        <f t="shared" si="1"/>
        <v>【現在</v>
      </c>
      <c r="B65" t="s">
        <v>217</v>
      </c>
      <c r="C65" t="s">
        <v>126</v>
      </c>
    </row>
    <row r="66" spans="1:3" x14ac:dyDescent="0.15">
      <c r="A66" t="str">
        <f t="shared" si="1"/>
        <v>【現在</v>
      </c>
      <c r="B66" t="s">
        <v>201</v>
      </c>
      <c r="C66" t="s">
        <v>47</v>
      </c>
    </row>
    <row r="67" spans="1:3" x14ac:dyDescent="0.15">
      <c r="A67" t="str">
        <f t="shared" si="1"/>
        <v>【現在</v>
      </c>
      <c r="B67" t="s">
        <v>218</v>
      </c>
      <c r="C67" t="s">
        <v>127</v>
      </c>
    </row>
    <row r="68" spans="1:3" x14ac:dyDescent="0.15">
      <c r="A68" t="str">
        <f t="shared" si="1"/>
        <v>【現在</v>
      </c>
      <c r="B68" t="s">
        <v>219</v>
      </c>
      <c r="C68" t="s">
        <v>128</v>
      </c>
    </row>
    <row r="69" spans="1:3" x14ac:dyDescent="0.15">
      <c r="A69" t="str">
        <f t="shared" si="1"/>
        <v>【現在</v>
      </c>
      <c r="B69" t="s">
        <v>220</v>
      </c>
      <c r="C69" t="s">
        <v>129</v>
      </c>
    </row>
    <row r="70" spans="1:3" x14ac:dyDescent="0.15">
      <c r="A70" t="str">
        <f t="shared" si="1"/>
        <v>【現在</v>
      </c>
      <c r="B70" t="s">
        <v>202</v>
      </c>
      <c r="C70" t="s">
        <v>38</v>
      </c>
    </row>
    <row r="71" spans="1:3" x14ac:dyDescent="0.15">
      <c r="A71" t="str">
        <f t="shared" si="1"/>
        <v>【現在</v>
      </c>
      <c r="B71" t="s">
        <v>183</v>
      </c>
      <c r="C71" t="s">
        <v>130</v>
      </c>
    </row>
    <row r="72" spans="1:3" x14ac:dyDescent="0.15">
      <c r="A72" t="str">
        <f t="shared" si="1"/>
        <v>【現在</v>
      </c>
      <c r="B72" t="s">
        <v>184</v>
      </c>
      <c r="C72" t="s">
        <v>131</v>
      </c>
    </row>
    <row r="73" spans="1:3" x14ac:dyDescent="0.15">
      <c r="A73" t="str">
        <f t="shared" si="1"/>
        <v>【現在</v>
      </c>
      <c r="B73" t="s">
        <v>186</v>
      </c>
      <c r="C73" t="s">
        <v>133</v>
      </c>
    </row>
    <row r="74" spans="1:3" x14ac:dyDescent="0.15">
      <c r="A74" t="str">
        <f t="shared" si="1"/>
        <v>【現在</v>
      </c>
      <c r="B74" t="s">
        <v>187</v>
      </c>
      <c r="C74" t="s">
        <v>134</v>
      </c>
    </row>
    <row r="75" spans="1:3" x14ac:dyDescent="0.15">
      <c r="A75" t="str">
        <f t="shared" si="1"/>
        <v>【現在</v>
      </c>
      <c r="B75" t="s">
        <v>188</v>
      </c>
      <c r="C75" t="s">
        <v>104</v>
      </c>
    </row>
    <row r="76" spans="1:3" x14ac:dyDescent="0.15">
      <c r="A76" t="str">
        <f t="shared" si="1"/>
        <v>【現在</v>
      </c>
      <c r="B76" t="s">
        <v>189</v>
      </c>
      <c r="C76" t="s">
        <v>135</v>
      </c>
    </row>
    <row r="77" spans="1:3" x14ac:dyDescent="0.15">
      <c r="A77" t="str">
        <f t="shared" si="1"/>
        <v>【現在</v>
      </c>
      <c r="B77" t="s">
        <v>190</v>
      </c>
      <c r="C77" t="s">
        <v>106</v>
      </c>
    </row>
    <row r="78" spans="1:3" x14ac:dyDescent="0.15">
      <c r="A78" t="str">
        <f t="shared" si="1"/>
        <v>【現在</v>
      </c>
      <c r="B78" t="s">
        <v>191</v>
      </c>
      <c r="C78" t="s">
        <v>136</v>
      </c>
    </row>
    <row r="79" spans="1:3" x14ac:dyDescent="0.15">
      <c r="A79" t="str">
        <f t="shared" si="1"/>
        <v>【現在</v>
      </c>
      <c r="B79" t="s">
        <v>192</v>
      </c>
      <c r="C79" t="s">
        <v>108</v>
      </c>
    </row>
    <row r="80" spans="1:3" x14ac:dyDescent="0.15">
      <c r="A80" t="str">
        <f t="shared" si="1"/>
        <v>【現在</v>
      </c>
      <c r="B80" t="s">
        <v>193</v>
      </c>
      <c r="C80" t="s">
        <v>110</v>
      </c>
    </row>
    <row r="81" spans="1:3" x14ac:dyDescent="0.15">
      <c r="A81" t="str">
        <f t="shared" si="1"/>
        <v>【現在</v>
      </c>
      <c r="B81" t="s">
        <v>221</v>
      </c>
      <c r="C81" t="s">
        <v>137</v>
      </c>
    </row>
    <row r="82" spans="1:3" x14ac:dyDescent="0.15">
      <c r="A82" t="str">
        <f t="shared" si="1"/>
        <v>【現在</v>
      </c>
      <c r="B82" t="s">
        <v>222</v>
      </c>
      <c r="C82" t="s">
        <v>138</v>
      </c>
    </row>
    <row r="83" spans="1:3" x14ac:dyDescent="0.15">
      <c r="A83" t="str">
        <f t="shared" si="1"/>
        <v>【現在</v>
      </c>
      <c r="B83" t="s">
        <v>223</v>
      </c>
      <c r="C83" t="s">
        <v>139</v>
      </c>
    </row>
    <row r="84" spans="1:3" x14ac:dyDescent="0.15">
      <c r="A84" t="str">
        <f t="shared" si="1"/>
        <v>【現在</v>
      </c>
      <c r="B84" t="s">
        <v>224</v>
      </c>
      <c r="C84" t="s">
        <v>140</v>
      </c>
    </row>
  </sheetData>
  <autoFilter ref="A1:E35" xr:uid="{00000000-0009-0000-0000-000002000000}">
    <sortState ref="A5:E35">
      <sortCondition ref="C1:C35"/>
    </sortState>
  </autoFilter>
  <sortState ref="A2:C35">
    <sortCondition ref="A2:A35"/>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soumu-kikaku02</cp:lastModifiedBy>
  <cp:lastPrinted>2021-07-29T06:53:01Z</cp:lastPrinted>
  <dcterms:created xsi:type="dcterms:W3CDTF">2015-01-14T06:08:15Z</dcterms:created>
  <dcterms:modified xsi:type="dcterms:W3CDTF">2021-08-19T05:28:23Z</dcterms:modified>
</cp:coreProperties>
</file>