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G:\共有ドライブ\F850総合研究推進本部_08_研究プロモート部門・研究支援領域（本部棟）2\A_研究者養成事業（特研、海特）\R9研究者養成事業（特研、海特）\R9海外特別研究員、RRA\02_学内通知\R9海特・RRA募集通知\"/>
    </mc:Choice>
  </mc:AlternateContent>
  <xr:revisionPtr revIDLastSave="0" documentId="13_ncr:1_{22819323-2014-4E08-8DBC-412393F2CA25}" xr6:coauthVersionLast="47" xr6:coauthVersionMax="47" xr10:uidLastSave="{00000000-0000-0000-0000-000000000000}"/>
  <bookViews>
    <workbookView xWindow="21570" yWindow="5310" windowWidth="18210" windowHeight="12645" xr2:uid="{00000000-000D-0000-FFFF-FFFF00000000}"/>
  </bookViews>
  <sheets>
    <sheet name="Registration Application Form" sheetId="1" r:id="rId1"/>
    <sheet name="Example" sheetId="2" r:id="rId2"/>
    <sheet name="プルダウン用リスト" sheetId="3" r:id="rId3"/>
    <sheet name="部局" sheetId="4" state="hidden" r:id="rId4"/>
  </sheets>
  <definedNames>
    <definedName name="_xlnm._FilterDatabase" localSheetId="2" hidden="1">プルダウン用リスト!$A$1:$I$1</definedName>
    <definedName name="_xlnm._FilterDatabase" localSheetId="3" hidden="1">部局!$A$1:$B$106</definedName>
    <definedName name="_xlnm.Print_Area" localSheetId="1">Example!$A$1:$E$30</definedName>
    <definedName name="_xlnm.Print_Area" localSheetId="0">'Registration Application Form'!$A$1:$E$30</definedName>
    <definedName name="_xlnm.Print_Area" localSheetId="3">部局!$A$1:$B$108</definedName>
    <definedName name="_xlnm.Print_Titles" localSheetId="3">部局!$1:$1</definedName>
    <definedName name="Z_E6E90C83_F46B_4915_A135_8E115AFDBE3C_.wvu.Cols" localSheetId="2" hidden="1">プルダウン用リスト!$B:$D,プルダウン用リスト!$F:$F</definedName>
    <definedName name="Z_E6E90C83_F46B_4915_A135_8E115AFDBE3C_.wvu.FilterData" localSheetId="2" hidden="1">プルダウン用リスト!$A$1:$I$1</definedName>
    <definedName name="Z_E6E90C83_F46B_4915_A135_8E115AFDBE3C_.wvu.FilterData" localSheetId="3" hidden="1">部局!$A$1:$B$106</definedName>
    <definedName name="Z_E6E90C83_F46B_4915_A135_8E115AFDBE3C_.wvu.PrintArea" localSheetId="1" hidden="1">Example!$A$1:$E$30</definedName>
    <definedName name="Z_E6E90C83_F46B_4915_A135_8E115AFDBE3C_.wvu.PrintArea" localSheetId="0" hidden="1">'Registration Application Form'!$A$1:$E$30</definedName>
    <definedName name="Z_E6E90C83_F46B_4915_A135_8E115AFDBE3C_.wvu.PrintArea" localSheetId="3" hidden="1">部局!$A$1:$B$108</definedName>
    <definedName name="Z_E6E90C83_F46B_4915_A135_8E115AFDBE3C_.wvu.PrintTitles" localSheetId="3" hidden="1">部局!$1:$1</definedName>
  </definedNames>
  <calcPr calcId="191029" concurrentCalc="0"/>
  <customWorkbookViews>
    <customWorkbookView name="研究推進課 - 個人用ビュー" guid="{E6E90C83-F46B-4915-A135-8E115AFDBE3C}" mergeInterval="0" personalView="1" xWindow="26" yWindow="26" windowWidth="1626" windowHeight="105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5" i="2"/>
  <c r="E23" i="1"/>
  <c r="I3" i="3"/>
  <c r="I4" i="3"/>
  <c r="I5" i="3"/>
  <c r="I6" i="3"/>
  <c r="I2" i="3"/>
  <c r="D3" i="3"/>
  <c r="D4" i="3"/>
  <c r="D5" i="3"/>
  <c r="D6" i="3"/>
  <c r="D7" i="3"/>
  <c r="D8" i="3"/>
  <c r="D9" i="3"/>
  <c r="D10" i="3"/>
  <c r="D11" i="3"/>
  <c r="D12" i="3"/>
  <c r="D13" i="3"/>
  <c r="D14" i="3"/>
  <c r="D15" i="3"/>
  <c r="D23" i="3"/>
  <c r="D24" i="3"/>
  <c r="D25" i="3"/>
  <c r="D26" i="3"/>
  <c r="D27" i="3"/>
  <c r="D28" i="3"/>
  <c r="D29" i="3"/>
  <c r="D30" i="3"/>
  <c r="D31" i="3"/>
  <c r="D32" i="3"/>
  <c r="D33" i="3"/>
  <c r="D34" i="3"/>
  <c r="D35" i="3"/>
  <c r="D36" i="3"/>
  <c r="D37" i="3"/>
  <c r="D38" i="3"/>
  <c r="D66" i="3"/>
  <c r="D39" i="3"/>
  <c r="D40" i="3"/>
  <c r="D41" i="3"/>
  <c r="D42" i="3"/>
  <c r="D43" i="3"/>
  <c r="D44" i="3"/>
  <c r="D45" i="3"/>
  <c r="D46" i="3"/>
  <c r="D47" i="3"/>
  <c r="D48" i="3"/>
  <c r="D49" i="3"/>
  <c r="D50" i="3"/>
  <c r="D51" i="3"/>
  <c r="D52" i="3"/>
  <c r="D53" i="3"/>
  <c r="D54" i="3"/>
  <c r="D55" i="3"/>
  <c r="D56" i="3"/>
  <c r="D57" i="3"/>
  <c r="D58" i="3"/>
  <c r="D59" i="3"/>
  <c r="D60" i="3"/>
  <c r="D61" i="3"/>
  <c r="D62" i="3"/>
  <c r="D63" i="3"/>
  <c r="D64" i="3"/>
  <c r="D65" i="3"/>
  <c r="D67" i="3"/>
  <c r="D68" i="3"/>
  <c r="D69" i="3"/>
  <c r="D70" i="3"/>
  <c r="D71" i="3"/>
  <c r="D72" i="3"/>
  <c r="D73" i="3"/>
  <c r="D74" i="3"/>
  <c r="D75" i="3"/>
  <c r="D76" i="3"/>
  <c r="D77" i="3"/>
  <c r="D78" i="3"/>
  <c r="D79" i="3"/>
  <c r="D80" i="3"/>
  <c r="D81" i="3"/>
  <c r="D82" i="3"/>
  <c r="D83" i="3"/>
  <c r="D84" i="3"/>
  <c r="D2" i="3"/>
  <c r="M9" i="1"/>
  <c r="J9" i="1"/>
  <c r="I9" i="1"/>
  <c r="H9" i="1"/>
  <c r="G9" i="1"/>
  <c r="L9" i="1"/>
  <c r="E23" i="2"/>
  <c r="K9" i="1"/>
  <c r="A77" i="3"/>
  <c r="A69" i="3"/>
  <c r="A64" i="3"/>
  <c r="A44" i="3"/>
  <c r="A39" i="3"/>
  <c r="A80" i="3"/>
  <c r="A65" i="3"/>
  <c r="A38" i="3"/>
  <c r="A8" i="3"/>
  <c r="A16" i="3"/>
  <c r="A72" i="3"/>
  <c r="A57" i="3"/>
  <c r="A5" i="3"/>
  <c r="A37" i="3"/>
  <c r="A9" i="3"/>
  <c r="A63" i="3"/>
  <c r="A48" i="3"/>
  <c r="A11" i="3"/>
  <c r="A42" i="3"/>
  <c r="A60" i="3"/>
  <c r="A56" i="3"/>
  <c r="A35" i="3"/>
  <c r="A15" i="3"/>
  <c r="A52" i="3"/>
  <c r="A79" i="3"/>
  <c r="A45" i="3"/>
  <c r="A20" i="3"/>
  <c r="A84" i="3"/>
  <c r="A71" i="3"/>
  <c r="A19" i="3"/>
  <c r="A33" i="3"/>
  <c r="A76" i="3"/>
  <c r="A62" i="3"/>
  <c r="A30" i="3"/>
  <c r="A32" i="3"/>
  <c r="A61" i="3"/>
  <c r="A49" i="3"/>
  <c r="A6" i="3"/>
  <c r="A23" i="3"/>
  <c r="A53" i="3"/>
  <c r="A81" i="3"/>
  <c r="A13" i="3"/>
  <c r="A28" i="3"/>
  <c r="A73" i="3"/>
  <c r="A26" i="3"/>
  <c r="A40" i="3"/>
  <c r="A68" i="3"/>
  <c r="A54" i="3"/>
  <c r="A4" i="3"/>
  <c r="A7" i="3"/>
  <c r="A59" i="3"/>
  <c r="A29" i="3"/>
  <c r="A3" i="3"/>
  <c r="A12" i="3"/>
  <c r="A51" i="3"/>
  <c r="A21" i="3"/>
  <c r="A10" i="3"/>
  <c r="A25" i="3"/>
  <c r="A82" i="3"/>
  <c r="A27" i="3"/>
  <c r="A14" i="3"/>
  <c r="A24" i="3"/>
  <c r="A74" i="3"/>
  <c r="A41" i="3"/>
  <c r="A46" i="3"/>
  <c r="A17" i="3"/>
  <c r="A55" i="3"/>
  <c r="A83" i="3"/>
  <c r="A18" i="3"/>
  <c r="A43" i="3"/>
  <c r="A66" i="3"/>
  <c r="A75" i="3"/>
  <c r="A22" i="3"/>
  <c r="A31" i="3"/>
  <c r="A78" i="3"/>
  <c r="A67" i="3"/>
  <c r="A34" i="3"/>
  <c r="A36" i="3"/>
  <c r="A70" i="3"/>
  <c r="A58" i="3"/>
  <c r="A2" i="3"/>
  <c r="A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総合研究推進本部</author>
  </authors>
  <commentList>
    <comment ref="E33" authorId="0" shapeId="0" xr:uid="{4F5C411E-85EF-42CE-8138-8A700CC5FAF9}">
      <text>
        <r>
          <rPr>
            <b/>
            <sz val="9"/>
            <color indexed="81"/>
            <rFont val="MS P ゴシック"/>
            <family val="3"/>
            <charset val="128"/>
          </rPr>
          <t>旧：ヒト行動進化研究センター／Center for the Evolutionary Origins of Human Behavior (EHUB)</t>
        </r>
      </text>
    </comment>
  </commentList>
</comments>
</file>

<file path=xl/sharedStrings.xml><?xml version="1.0" encoding="utf-8"?>
<sst xmlns="http://schemas.openxmlformats.org/spreadsheetml/2006/main" count="591" uniqueCount="499">
  <si>
    <t>部局名（和文）</t>
  </si>
  <si>
    <t>生年月日</t>
  </si>
  <si>
    <t>部局名
（コード）</t>
    <phoneticPr fontId="1"/>
  </si>
  <si>
    <t>作成日：</t>
    <rPh sb="0" eb="3">
      <t>サクセイビ</t>
    </rPh>
    <phoneticPr fontId="1"/>
  </si>
  <si>
    <t>姓（FAMILY　NAME）</t>
    <rPh sb="0" eb="1">
      <t>セイ</t>
    </rPh>
    <phoneticPr fontId="1"/>
  </si>
  <si>
    <t>名（FIRST　NAME）</t>
    <rPh sb="0" eb="1">
      <t>ナ</t>
    </rPh>
    <phoneticPr fontId="1"/>
  </si>
  <si>
    <t>特別研究員（ＤＣ１）</t>
    <rPh sb="0" eb="2">
      <t>トクベツ</t>
    </rPh>
    <rPh sb="2" eb="5">
      <t>ケンキュウイン</t>
    </rPh>
    <phoneticPr fontId="1"/>
  </si>
  <si>
    <t>特別研究員（ＤＣ２）</t>
    <rPh sb="0" eb="2">
      <t>トクベツ</t>
    </rPh>
    <rPh sb="2" eb="5">
      <t>ケンキュウイン</t>
    </rPh>
    <phoneticPr fontId="1"/>
  </si>
  <si>
    <t>特別研究員（ＰＤ）</t>
    <rPh sb="0" eb="2">
      <t>トクベツ</t>
    </rPh>
    <rPh sb="2" eb="5">
      <t>ケンキュウイン</t>
    </rPh>
    <phoneticPr fontId="1"/>
  </si>
  <si>
    <t>特別研究員（ＲＰＤ）</t>
    <rPh sb="0" eb="2">
      <t>トクベツ</t>
    </rPh>
    <rPh sb="2" eb="5">
      <t>ケンキュウイン</t>
    </rPh>
    <phoneticPr fontId="1"/>
  </si>
  <si>
    <t>海外特別研究員（ＲＲＡ含む）</t>
    <rPh sb="0" eb="2">
      <t>カイガイ</t>
    </rPh>
    <rPh sb="2" eb="4">
      <t>トクベツ</t>
    </rPh>
    <rPh sb="4" eb="7">
      <t>ケンキュウイン</t>
    </rPh>
    <rPh sb="11" eb="12">
      <t>フク</t>
    </rPh>
    <phoneticPr fontId="1"/>
  </si>
  <si>
    <t>戸籍名
（漢字等-姓）</t>
    <rPh sb="0" eb="2">
      <t>コセキ</t>
    </rPh>
    <rPh sb="2" eb="3">
      <t>メイ</t>
    </rPh>
    <phoneticPr fontId="1"/>
  </si>
  <si>
    <t>戸籍名
（漢字等-名）</t>
    <phoneticPr fontId="1"/>
  </si>
  <si>
    <t>戸籍名
（フリガナ-姓）</t>
    <phoneticPr fontId="1"/>
  </si>
  <si>
    <t>戸籍名
（フリガナ-名）</t>
    <phoneticPr fontId="1"/>
  </si>
  <si>
    <t>応募資格確認用</t>
    <rPh sb="0" eb="2">
      <t>オウボ</t>
    </rPh>
    <rPh sb="2" eb="4">
      <t>シカク</t>
    </rPh>
    <rPh sb="4" eb="6">
      <t>カクニン</t>
    </rPh>
    <rPh sb="6" eb="7">
      <t>ヨウ</t>
    </rPh>
    <phoneticPr fontId="1"/>
  </si>
  <si>
    <t>（プルダウンより選択）</t>
    <rPh sb="8" eb="10">
      <t>センタク</t>
    </rPh>
    <phoneticPr fontId="1"/>
  </si>
  <si>
    <t>2175</t>
  </si>
  <si>
    <t>0001</t>
  </si>
  <si>
    <t>0086</t>
  </si>
  <si>
    <t>0024</t>
  </si>
  <si>
    <t>2194</t>
  </si>
  <si>
    <t>0032</t>
  </si>
  <si>
    <t>0113</t>
  </si>
  <si>
    <t>0245</t>
  </si>
  <si>
    <t>0235</t>
  </si>
  <si>
    <t>0482</t>
  </si>
  <si>
    <t>0195</t>
  </si>
  <si>
    <t>0122</t>
  </si>
  <si>
    <t>0138</t>
  </si>
  <si>
    <t>0919</t>
  </si>
  <si>
    <t>0937</t>
  </si>
  <si>
    <t>0162</t>
  </si>
  <si>
    <t>0990</t>
  </si>
  <si>
    <t>2447</t>
  </si>
  <si>
    <t>2068</t>
  </si>
  <si>
    <t>2432</t>
  </si>
  <si>
    <t>0076</t>
  </si>
  <si>
    <t>0078</t>
  </si>
  <si>
    <t>0790</t>
  </si>
  <si>
    <t>2336</t>
  </si>
  <si>
    <t>2266</t>
  </si>
  <si>
    <t>2063</t>
  </si>
  <si>
    <t>0044</t>
  </si>
  <si>
    <t>0066</t>
  </si>
  <si>
    <t>0253</t>
  </si>
  <si>
    <t>0254</t>
  </si>
  <si>
    <t>0984</t>
  </si>
  <si>
    <t>0244</t>
  </si>
  <si>
    <t>0278</t>
  </si>
  <si>
    <t>0520</t>
  </si>
  <si>
    <t>0250</t>
  </si>
  <si>
    <t>0056</t>
  </si>
  <si>
    <t>2038</t>
  </si>
  <si>
    <t>0256</t>
  </si>
  <si>
    <t>0405</t>
  </si>
  <si>
    <t>0341</t>
  </si>
  <si>
    <t>2264</t>
  </si>
  <si>
    <t>0388</t>
  </si>
  <si>
    <t>（自動反映）</t>
    <rPh sb="1" eb="3">
      <t>ジドウ</t>
    </rPh>
    <rPh sb="3" eb="5">
      <t>ハンエイ</t>
    </rPh>
    <phoneticPr fontId="1"/>
  </si>
  <si>
    <t>部局コード：</t>
    <rPh sb="0" eb="2">
      <t>ブキョク</t>
    </rPh>
    <phoneticPr fontId="1"/>
  </si>
  <si>
    <t>国際高等教育院</t>
    <rPh sb="0" eb="2">
      <t>コクサイ</t>
    </rPh>
    <rPh sb="2" eb="4">
      <t>コウトウ</t>
    </rPh>
    <phoneticPr fontId="1"/>
  </si>
  <si>
    <t>総合生存学館</t>
    <rPh sb="0" eb="2">
      <t>ソウゴウ</t>
    </rPh>
    <phoneticPr fontId="1"/>
  </si>
  <si>
    <t>a</t>
    <phoneticPr fontId="1"/>
  </si>
  <si>
    <t>文学研究科</t>
    <rPh sb="0" eb="2">
      <t>ブンガク</t>
    </rPh>
    <rPh sb="2" eb="4">
      <t>ケンキュウ</t>
    </rPh>
    <rPh sb="4" eb="5">
      <t>カ</t>
    </rPh>
    <phoneticPr fontId="1"/>
  </si>
  <si>
    <t>※数式で引用されているため、コピー&amp;ペーストする際には「形式を選択して貼り付け」→「値」を選択してペーストしてください。</t>
    <phoneticPr fontId="1"/>
  </si>
  <si>
    <t>CSV一括登録＜部局事務・登録作業時に使用＞　</t>
    <rPh sb="3" eb="5">
      <t>イッカツ</t>
    </rPh>
    <rPh sb="5" eb="7">
      <t>トウロク</t>
    </rPh>
    <rPh sb="13" eb="15">
      <t>トウロク</t>
    </rPh>
    <rPh sb="15" eb="17">
      <t>サギョウ</t>
    </rPh>
    <rPh sb="17" eb="18">
      <t>トキ</t>
    </rPh>
    <rPh sb="19" eb="21">
      <t>シヨウ</t>
    </rPh>
    <rPh sb="20" eb="21">
      <t>ヨウ</t>
    </rPh>
    <phoneticPr fontId="1"/>
  </si>
  <si>
    <t>漢字・フリガナとも
戸籍名を記載すること</t>
    <rPh sb="0" eb="2">
      <t>カンジ</t>
    </rPh>
    <rPh sb="10" eb="12">
      <t>コセキ</t>
    </rPh>
    <rPh sb="12" eb="13">
      <t>メイ</t>
    </rPh>
    <rPh sb="14" eb="16">
      <t>キサイ</t>
    </rPh>
    <phoneticPr fontId="1"/>
  </si>
  <si>
    <t>京大
Ｎｅｗｔｏｎ</t>
  </si>
  <si>
    <t>太郎
Ｉｓａａｃ</t>
  </si>
  <si>
    <t>キョウダイ
ニュートン</t>
  </si>
  <si>
    <t>タロウ
アイザック</t>
  </si>
  <si>
    <t>●●●●@mail2.adm.kyoto-u.ac.jp</t>
  </si>
  <si>
    <t>075-753-●●●●</t>
  </si>
  <si>
    <t>先端医工学研究ユニット</t>
    <rPh sb="0" eb="2">
      <t>センタン</t>
    </rPh>
    <rPh sb="2" eb="3">
      <t>イ</t>
    </rPh>
    <rPh sb="3" eb="5">
      <t>コウガク</t>
    </rPh>
    <rPh sb="5" eb="7">
      <t>ケンキュウ</t>
    </rPh>
    <phoneticPr fontId="1"/>
  </si>
  <si>
    <t>a001</t>
  </si>
  <si>
    <t>構造材料元素戦略研究拠点ユニット</t>
    <rPh sb="0" eb="2">
      <t>コウゾウ</t>
    </rPh>
    <rPh sb="2" eb="4">
      <t>ザイリョウ</t>
    </rPh>
    <phoneticPr fontId="1"/>
  </si>
  <si>
    <t>a003</t>
  </si>
  <si>
    <t>文化財総合研究センター</t>
    <rPh sb="0" eb="3">
      <t>ブンカザイ</t>
    </rPh>
    <phoneticPr fontId="1"/>
  </si>
  <si>
    <t>a005</t>
  </si>
  <si>
    <t>アジア研究教育ユニット</t>
  </si>
  <si>
    <t>a006</t>
  </si>
  <si>
    <t>0194</t>
  </si>
  <si>
    <t>0251</t>
  </si>
  <si>
    <t>0255</t>
  </si>
  <si>
    <t>0310</t>
  </si>
  <si>
    <t>0387</t>
  </si>
  <si>
    <t>0389</t>
  </si>
  <si>
    <t>0542</t>
  </si>
  <si>
    <t>0901</t>
  </si>
  <si>
    <t>0903</t>
  </si>
  <si>
    <t>0993</t>
  </si>
  <si>
    <t>0996</t>
  </si>
  <si>
    <t>2125</t>
  </si>
  <si>
    <t>2224</t>
  </si>
  <si>
    <t>2334</t>
  </si>
  <si>
    <t>2335</t>
  </si>
  <si>
    <t>2337</t>
  </si>
  <si>
    <t>2339</t>
  </si>
  <si>
    <t>a002</t>
  </si>
  <si>
    <t>a004</t>
  </si>
  <si>
    <t>a007</t>
  </si>
  <si>
    <t>a008</t>
  </si>
  <si>
    <t>a009</t>
  </si>
  <si>
    <t>a010</t>
  </si>
  <si>
    <t>0114</t>
  </si>
  <si>
    <t>0115</t>
  </si>
  <si>
    <t>0920</t>
  </si>
  <si>
    <t>0921</t>
  </si>
  <si>
    <t>2195</t>
  </si>
  <si>
    <t>2196</t>
  </si>
  <si>
    <t>文学研究科</t>
  </si>
  <si>
    <t>法学研究科</t>
  </si>
  <si>
    <t>経済学研究科</t>
  </si>
  <si>
    <t>理学研究科</t>
  </si>
  <si>
    <t>工学研究科</t>
  </si>
  <si>
    <t>農学研究科</t>
  </si>
  <si>
    <t>医学研究科</t>
  </si>
  <si>
    <t>薬学研究科</t>
  </si>
  <si>
    <t>教育学研究科</t>
  </si>
  <si>
    <t>情報学研究科</t>
  </si>
  <si>
    <t>生命科学研究科</t>
  </si>
  <si>
    <t>人間・環境学研究科</t>
  </si>
  <si>
    <t>エネルギー科学研究科</t>
  </si>
  <si>
    <t>経済研究所</t>
  </si>
  <si>
    <t>化学研究所</t>
  </si>
  <si>
    <t>人文科学研究所</t>
  </si>
  <si>
    <t>防災研究所</t>
  </si>
  <si>
    <t>【現在不使用】ウイルス研究所</t>
  </si>
  <si>
    <t>基礎物理学研究所</t>
  </si>
  <si>
    <t>数理解析研究所</t>
  </si>
  <si>
    <t>エネルギー理工学研究所</t>
  </si>
  <si>
    <t>健康科学センター</t>
  </si>
  <si>
    <t>放射性同位元素総合センター</t>
  </si>
  <si>
    <t>生態学研究センター</t>
  </si>
  <si>
    <t>総合博物館</t>
  </si>
  <si>
    <t>生存圏研究所</t>
  </si>
  <si>
    <t>【現在不使用】ゲノム医学研究センター</t>
  </si>
  <si>
    <t>学術情報メディアセンター</t>
  </si>
  <si>
    <t>フィールド科学教育研究センター</t>
  </si>
  <si>
    <t>福井謙一記念研究センター</t>
  </si>
  <si>
    <t>高等研究院</t>
  </si>
  <si>
    <t>野生動物研究センター</t>
  </si>
  <si>
    <t>【現在不使用】微生物科学寄附研究部門</t>
  </si>
  <si>
    <t>【現在不使用】高等教育研究開発推進機構</t>
  </si>
  <si>
    <t>宇宙総合学研究ユニット</t>
  </si>
  <si>
    <t>【現在不使用】次世代研究者育成センター</t>
  </si>
  <si>
    <t>【現在不使用】生命科学系キャリアパス形成ユニット</t>
  </si>
  <si>
    <t>【現在不使用】先端医工学研究ユニット</t>
    <rPh sb="7" eb="9">
      <t>センタン</t>
    </rPh>
    <rPh sb="9" eb="10">
      <t>イ</t>
    </rPh>
    <rPh sb="10" eb="12">
      <t>コウガク</t>
    </rPh>
    <rPh sb="12" eb="14">
      <t>ケンキュウ</t>
    </rPh>
    <phoneticPr fontId="1"/>
  </si>
  <si>
    <t>【現在不使用】国際高等教育院</t>
  </si>
  <si>
    <t>【現在不使用】構造材料元素戦略研究拠点ユニット</t>
    <rPh sb="7" eb="9">
      <t>コウゾウ</t>
    </rPh>
    <rPh sb="9" eb="11">
      <t>ザイリョウ</t>
    </rPh>
    <phoneticPr fontId="1"/>
  </si>
  <si>
    <t>【現在不使用】　総合生存学館</t>
  </si>
  <si>
    <t>【現在不使用】文化財総合研究センター</t>
    <rPh sb="7" eb="10">
      <t>ブンカザイ</t>
    </rPh>
    <phoneticPr fontId="1"/>
  </si>
  <si>
    <t>【現在不使用】アジア研究教育ユニット</t>
  </si>
  <si>
    <t>経営管理教育部</t>
  </si>
  <si>
    <t>経営管理研究部</t>
  </si>
  <si>
    <t>地球環境学舎</t>
  </si>
  <si>
    <t>地球環境学堂</t>
  </si>
  <si>
    <t>公共政策教育部</t>
  </si>
  <si>
    <t>公共政策連携研究部</t>
  </si>
  <si>
    <t>【現在不使用】経営管理教育部／経営管理研究部</t>
  </si>
  <si>
    <t>【現在不使用】公共政策教育部／公共政策連携研究部</t>
  </si>
  <si>
    <t>複合原子力科学研究所</t>
    <rPh sb="0" eb="2">
      <t>フクゴウ</t>
    </rPh>
    <rPh sb="2" eb="5">
      <t>ゲンシリョク</t>
    </rPh>
    <rPh sb="5" eb="7">
      <t>カガク</t>
    </rPh>
    <rPh sb="7" eb="10">
      <t>ケンキュウショ</t>
    </rPh>
    <phoneticPr fontId="5"/>
  </si>
  <si>
    <t>東南アジア地域研究研究所</t>
    <rPh sb="0" eb="2">
      <t>トウナン</t>
    </rPh>
    <rPh sb="5" eb="7">
      <t>チイキ</t>
    </rPh>
    <rPh sb="7" eb="9">
      <t>ケンキュウ</t>
    </rPh>
    <rPh sb="9" eb="12">
      <t>ケンキュウショ</t>
    </rPh>
    <phoneticPr fontId="5"/>
  </si>
  <si>
    <t>環境安全保健機構</t>
    <rPh sb="0" eb="2">
      <t>カンキョウ</t>
    </rPh>
    <rPh sb="2" eb="4">
      <t>アンゼン</t>
    </rPh>
    <rPh sb="4" eb="6">
      <t>ホケン</t>
    </rPh>
    <rPh sb="6" eb="8">
      <t>キコウ</t>
    </rPh>
    <phoneticPr fontId="5"/>
  </si>
  <si>
    <t>産官学連携本部</t>
    <rPh sb="0" eb="3">
      <t>サンカンガク</t>
    </rPh>
    <rPh sb="3" eb="5">
      <t>レンケイ</t>
    </rPh>
    <rPh sb="5" eb="7">
      <t>ホンブ</t>
    </rPh>
    <phoneticPr fontId="5"/>
  </si>
  <si>
    <t>フクゴ</t>
    <phoneticPr fontId="1"/>
  </si>
  <si>
    <t>アフリカ地域研究資料センター</t>
    <rPh sb="4" eb="6">
      <t>チイキ</t>
    </rPh>
    <rPh sb="6" eb="8">
      <t>ケンキュウ</t>
    </rPh>
    <rPh sb="8" eb="10">
      <t>シリョウ</t>
    </rPh>
    <phoneticPr fontId="5"/>
  </si>
  <si>
    <t>【現在不使用】東南アジア研究所</t>
    <rPh sb="7" eb="9">
      <t>トウナン</t>
    </rPh>
    <phoneticPr fontId="5"/>
  </si>
  <si>
    <t>【現在不使用】原子炉実験所</t>
    <rPh sb="7" eb="10">
      <t>ゲンシロ</t>
    </rPh>
    <phoneticPr fontId="5"/>
  </si>
  <si>
    <t>【現在不使用】医学部附属病院</t>
    <rPh sb="7" eb="9">
      <t>イガク</t>
    </rPh>
    <rPh sb="9" eb="10">
      <t>ブ</t>
    </rPh>
    <phoneticPr fontId="5"/>
  </si>
  <si>
    <t>【現在不使用】保健管理センター</t>
    <rPh sb="7" eb="9">
      <t>ホケン</t>
    </rPh>
    <rPh sb="9" eb="11">
      <t>カンリ</t>
    </rPh>
    <phoneticPr fontId="5"/>
  </si>
  <si>
    <t>【現在不使用】放射線生物研究センター</t>
    <rPh sb="7" eb="10">
      <t>ホウシャセン</t>
    </rPh>
    <phoneticPr fontId="5"/>
  </si>
  <si>
    <t>【現在不使用】再生医科学研究所</t>
    <rPh sb="7" eb="9">
      <t>サイセイ</t>
    </rPh>
    <phoneticPr fontId="5"/>
  </si>
  <si>
    <t>【現在不使用】低温物質科学研究センター</t>
    <rPh sb="7" eb="9">
      <t>テイオン</t>
    </rPh>
    <phoneticPr fontId="5"/>
  </si>
  <si>
    <t>【現在不使用】地域研究統合情報センター</t>
    <rPh sb="7" eb="9">
      <t>チイキ</t>
    </rPh>
    <phoneticPr fontId="5"/>
  </si>
  <si>
    <t>【現在不使用】産官学連携センター</t>
    <rPh sb="7" eb="10">
      <t>サンカンガク</t>
    </rPh>
    <phoneticPr fontId="5"/>
  </si>
  <si>
    <t>【現在不使用】物質－細胞統合システム拠点</t>
    <rPh sb="7" eb="9">
      <t>ブッシツ</t>
    </rPh>
    <phoneticPr fontId="5"/>
  </si>
  <si>
    <t>【現在不使用】環境安全保健機構</t>
    <rPh sb="7" eb="9">
      <t>カンキョウ</t>
    </rPh>
    <rPh sb="9" eb="11">
      <t>アンゼン</t>
    </rPh>
    <rPh sb="11" eb="13">
      <t>ホケン</t>
    </rPh>
    <rPh sb="13" eb="15">
      <t>キコウ</t>
    </rPh>
    <phoneticPr fontId="5"/>
  </si>
  <si>
    <t>【現在不使用】ウイルス・再生医科学研究所</t>
    <rPh sb="12" eb="14">
      <t>サイセイ</t>
    </rPh>
    <rPh sb="14" eb="17">
      <t>イカガク</t>
    </rPh>
    <rPh sb="17" eb="20">
      <t>ケンキュウショ</t>
    </rPh>
    <phoneticPr fontId="5"/>
  </si>
  <si>
    <t>【現在不使用】東南アジア地域研究研究所</t>
    <rPh sb="7" eb="9">
      <t>トウナン</t>
    </rPh>
    <rPh sb="12" eb="14">
      <t>チイキ</t>
    </rPh>
    <rPh sb="14" eb="16">
      <t>ケンキュウ</t>
    </rPh>
    <rPh sb="16" eb="19">
      <t>ケンキュウショ</t>
    </rPh>
    <phoneticPr fontId="5"/>
  </si>
  <si>
    <t>【現在不使用】複合原子力科学研究所</t>
    <rPh sb="7" eb="9">
      <t>フクゴウ</t>
    </rPh>
    <rPh sb="9" eb="12">
      <t>ゲンシリョク</t>
    </rPh>
    <rPh sb="12" eb="14">
      <t>カガク</t>
    </rPh>
    <rPh sb="14" eb="17">
      <t>ケンキュウショ</t>
    </rPh>
    <phoneticPr fontId="5"/>
  </si>
  <si>
    <t>ヒト行動進化研究センター</t>
    <phoneticPr fontId="1"/>
  </si>
  <si>
    <t>医生物学研究所</t>
    <rPh sb="0" eb="1">
      <t>イ</t>
    </rPh>
    <rPh sb="1" eb="3">
      <t>セイブツ</t>
    </rPh>
    <rPh sb="3" eb="4">
      <t>ガク</t>
    </rPh>
    <rPh sb="4" eb="7">
      <t>ケンキュウショ</t>
    </rPh>
    <phoneticPr fontId="5"/>
  </si>
  <si>
    <t>人と社会の未来研究院</t>
    <phoneticPr fontId="1"/>
  </si>
  <si>
    <t>用語（部局）</t>
    <rPh sb="0" eb="2">
      <t>ヨウゴ</t>
    </rPh>
    <rPh sb="3" eb="5">
      <t>ブキョク</t>
    </rPh>
    <phoneticPr fontId="1"/>
  </si>
  <si>
    <t>英訳例</t>
    <rPh sb="0" eb="2">
      <t>エイヤク</t>
    </rPh>
    <rPh sb="2" eb="3">
      <t>レイ</t>
    </rPh>
    <phoneticPr fontId="1"/>
  </si>
  <si>
    <t>大学院（18）</t>
    <rPh sb="0" eb="3">
      <t>ダイガクイン</t>
    </rPh>
    <phoneticPr fontId="1"/>
  </si>
  <si>
    <t>Graduate Schools</t>
    <phoneticPr fontId="1"/>
  </si>
  <si>
    <t>Graduate School of Letters</t>
    <phoneticPr fontId="1"/>
  </si>
  <si>
    <t>教育学研究科</t>
    <rPh sb="0" eb="3">
      <t>キョウイクガク</t>
    </rPh>
    <rPh sb="3" eb="5">
      <t>ケンキュウ</t>
    </rPh>
    <rPh sb="5" eb="6">
      <t>カ</t>
    </rPh>
    <phoneticPr fontId="1"/>
  </si>
  <si>
    <t>Graduate School of Education</t>
    <phoneticPr fontId="1"/>
  </si>
  <si>
    <t>法学研究科</t>
    <rPh sb="0" eb="2">
      <t>ホウガク</t>
    </rPh>
    <rPh sb="2" eb="5">
      <t>ケンキュウカ</t>
    </rPh>
    <phoneticPr fontId="1"/>
  </si>
  <si>
    <t>Graduate School of Law</t>
    <phoneticPr fontId="1"/>
  </si>
  <si>
    <t>経済学研究科</t>
    <rPh sb="0" eb="3">
      <t>ケイザイガク</t>
    </rPh>
    <rPh sb="3" eb="5">
      <t>ケンキュウ</t>
    </rPh>
    <rPh sb="5" eb="6">
      <t>カ</t>
    </rPh>
    <phoneticPr fontId="1"/>
  </si>
  <si>
    <t>Graduate School of Economics</t>
    <phoneticPr fontId="1"/>
  </si>
  <si>
    <t>理学研究科</t>
    <rPh sb="0" eb="2">
      <t>リガク</t>
    </rPh>
    <rPh sb="2" eb="4">
      <t>ケンキュウ</t>
    </rPh>
    <rPh sb="4" eb="5">
      <t>カ</t>
    </rPh>
    <phoneticPr fontId="1"/>
  </si>
  <si>
    <t>Graduate School of Science</t>
    <phoneticPr fontId="1"/>
  </si>
  <si>
    <t>医学研究科</t>
    <rPh sb="0" eb="2">
      <t>イガク</t>
    </rPh>
    <rPh sb="2" eb="4">
      <t>ケンキュウ</t>
    </rPh>
    <rPh sb="4" eb="5">
      <t>カ</t>
    </rPh>
    <phoneticPr fontId="1"/>
  </si>
  <si>
    <t>Graduate School of Medicine</t>
    <phoneticPr fontId="1"/>
  </si>
  <si>
    <t>薬学研究科</t>
    <rPh sb="0" eb="2">
      <t>ヤクガク</t>
    </rPh>
    <rPh sb="2" eb="4">
      <t>ケンキュウ</t>
    </rPh>
    <rPh sb="4" eb="5">
      <t>カ</t>
    </rPh>
    <phoneticPr fontId="1"/>
  </si>
  <si>
    <t>Graduate School of Pharmaceutical Sciences</t>
    <phoneticPr fontId="1"/>
  </si>
  <si>
    <t>工学研究科</t>
    <rPh sb="0" eb="2">
      <t>コウガク</t>
    </rPh>
    <rPh sb="2" eb="4">
      <t>ケンキュウ</t>
    </rPh>
    <rPh sb="4" eb="5">
      <t>カ</t>
    </rPh>
    <phoneticPr fontId="1"/>
  </si>
  <si>
    <t>Graduate School of Engineering</t>
    <phoneticPr fontId="1"/>
  </si>
  <si>
    <t>農学研究科</t>
    <rPh sb="0" eb="2">
      <t>ノウガク</t>
    </rPh>
    <rPh sb="2" eb="4">
      <t>ケンキュウ</t>
    </rPh>
    <rPh sb="4" eb="5">
      <t>カ</t>
    </rPh>
    <phoneticPr fontId="1"/>
  </si>
  <si>
    <t xml:space="preserve">Graduate School of Agriculture </t>
    <phoneticPr fontId="1"/>
  </si>
  <si>
    <t>人間・環境学研究科</t>
    <rPh sb="0" eb="2">
      <t>ニンゲン</t>
    </rPh>
    <rPh sb="3" eb="5">
      <t>カンキョウ</t>
    </rPh>
    <rPh sb="5" eb="6">
      <t>ガク</t>
    </rPh>
    <rPh sb="6" eb="8">
      <t>ケンキュウ</t>
    </rPh>
    <rPh sb="8" eb="9">
      <t>カ</t>
    </rPh>
    <phoneticPr fontId="1"/>
  </si>
  <si>
    <t>Graduate School of Human and Environmental Studies</t>
    <phoneticPr fontId="1"/>
  </si>
  <si>
    <t>エネルギー科学研究科</t>
    <rPh sb="5" eb="7">
      <t>カガク</t>
    </rPh>
    <rPh sb="7" eb="9">
      <t>ケンキュウ</t>
    </rPh>
    <rPh sb="9" eb="10">
      <t>カ</t>
    </rPh>
    <phoneticPr fontId="1"/>
  </si>
  <si>
    <t>Graduate School of Energy Science</t>
    <phoneticPr fontId="1"/>
  </si>
  <si>
    <t>アジア･アフリカ地域研究研究科</t>
    <rPh sb="8" eb="10">
      <t>チイキ</t>
    </rPh>
    <rPh sb="10" eb="12">
      <t>ケンキュウ</t>
    </rPh>
    <rPh sb="12" eb="14">
      <t>ケンキュウ</t>
    </rPh>
    <rPh sb="14" eb="15">
      <t>カ</t>
    </rPh>
    <phoneticPr fontId="1"/>
  </si>
  <si>
    <t>Graduate School of Asian and African Area Studies (ASAFAS)</t>
    <phoneticPr fontId="1"/>
  </si>
  <si>
    <t>情報学研究科</t>
    <rPh sb="0" eb="2">
      <t>ジョウホウ</t>
    </rPh>
    <rPh sb="2" eb="3">
      <t>ガク</t>
    </rPh>
    <rPh sb="3" eb="5">
      <t>ケンキュウ</t>
    </rPh>
    <rPh sb="5" eb="6">
      <t>カ</t>
    </rPh>
    <phoneticPr fontId="1"/>
  </si>
  <si>
    <t>Graduate School of Informatics</t>
    <phoneticPr fontId="1"/>
  </si>
  <si>
    <t>生命科学研究科</t>
    <rPh sb="0" eb="2">
      <t>セイメイ</t>
    </rPh>
    <rPh sb="2" eb="4">
      <t>カガク</t>
    </rPh>
    <rPh sb="4" eb="6">
      <t>ケンキュウ</t>
    </rPh>
    <rPh sb="6" eb="7">
      <t>カ</t>
    </rPh>
    <phoneticPr fontId="1"/>
  </si>
  <si>
    <t>Graduate School of Biostudies</t>
    <phoneticPr fontId="1"/>
  </si>
  <si>
    <t>総合生存学館（思修館）</t>
    <rPh sb="0" eb="2">
      <t>ソウゴウ</t>
    </rPh>
    <rPh sb="2" eb="4">
      <t>セイゾン</t>
    </rPh>
    <rPh sb="4" eb="6">
      <t>ガクカン</t>
    </rPh>
    <rPh sb="7" eb="8">
      <t>オモ</t>
    </rPh>
    <rPh sb="8" eb="9">
      <t>シュウ</t>
    </rPh>
    <rPh sb="9" eb="10">
      <t>カン</t>
    </rPh>
    <phoneticPr fontId="1"/>
  </si>
  <si>
    <t>Graduate School of Advanced Integrated Studies in Human Survivability (GSAIS)</t>
    <phoneticPr fontId="1"/>
  </si>
  <si>
    <t xml:space="preserve">地球環境学堂・学舎 </t>
    <rPh sb="0" eb="2">
      <t>チキュウ</t>
    </rPh>
    <rPh sb="2" eb="4">
      <t>カンキョウ</t>
    </rPh>
    <rPh sb="4" eb="5">
      <t>ガク</t>
    </rPh>
    <rPh sb="5" eb="6">
      <t>ドウ</t>
    </rPh>
    <rPh sb="7" eb="9">
      <t>ガクシャ</t>
    </rPh>
    <phoneticPr fontId="1"/>
  </si>
  <si>
    <t>Graduate School of Global Environmental Studies (GSGES)</t>
    <phoneticPr fontId="1"/>
  </si>
  <si>
    <t xml:space="preserve">　地球環境学堂 </t>
    <rPh sb="1" eb="3">
      <t>チキュウ</t>
    </rPh>
    <rPh sb="3" eb="5">
      <t>カンキョウ</t>
    </rPh>
    <rPh sb="5" eb="6">
      <t>ガク</t>
    </rPh>
    <rPh sb="6" eb="7">
      <t>ドウ</t>
    </rPh>
    <phoneticPr fontId="1"/>
  </si>
  <si>
    <t xml:space="preserve">　Hall of Global Environmental Research </t>
    <phoneticPr fontId="1"/>
  </si>
  <si>
    <t>　地球環境学舎</t>
    <rPh sb="1" eb="3">
      <t>チキュウ</t>
    </rPh>
    <rPh sb="3" eb="5">
      <t>カンキョウ</t>
    </rPh>
    <rPh sb="5" eb="6">
      <t>ガク</t>
    </rPh>
    <rPh sb="6" eb="7">
      <t>シャ</t>
    </rPh>
    <phoneticPr fontId="1"/>
  </si>
  <si>
    <t>　School of Global Environmental Studies</t>
    <phoneticPr fontId="1"/>
  </si>
  <si>
    <t>公共政策大学院（公共政策連携研究部／教育部）</t>
    <rPh sb="0" eb="2">
      <t>コウキョウ</t>
    </rPh>
    <rPh sb="2" eb="4">
      <t>セイサク</t>
    </rPh>
    <rPh sb="4" eb="7">
      <t>ダイガクイン</t>
    </rPh>
    <rPh sb="8" eb="10">
      <t>コウキョウ</t>
    </rPh>
    <rPh sb="10" eb="12">
      <t>セイサク</t>
    </rPh>
    <rPh sb="12" eb="14">
      <t>レンケイ</t>
    </rPh>
    <rPh sb="14" eb="16">
      <t>ケンキュウ</t>
    </rPh>
    <rPh sb="16" eb="17">
      <t>ブ</t>
    </rPh>
    <rPh sb="18" eb="20">
      <t>キョウイク</t>
    </rPh>
    <rPh sb="20" eb="21">
      <t>ブ</t>
    </rPh>
    <phoneticPr fontId="1"/>
  </si>
  <si>
    <t>Graduate School of Government</t>
    <phoneticPr fontId="1"/>
  </si>
  <si>
    <t>経営管理大学院（経営管理研究部／教育部）</t>
    <rPh sb="0" eb="2">
      <t>ケイエイ</t>
    </rPh>
    <rPh sb="2" eb="4">
      <t>カンリ</t>
    </rPh>
    <rPh sb="4" eb="7">
      <t>ダイガクイン</t>
    </rPh>
    <rPh sb="8" eb="10">
      <t>ケイエイ</t>
    </rPh>
    <rPh sb="10" eb="12">
      <t>カンリ</t>
    </rPh>
    <rPh sb="12" eb="14">
      <t>ケンキュウ</t>
    </rPh>
    <rPh sb="14" eb="15">
      <t>ブ</t>
    </rPh>
    <rPh sb="16" eb="18">
      <t>キョウイク</t>
    </rPh>
    <rPh sb="18" eb="19">
      <t>ブ</t>
    </rPh>
    <phoneticPr fontId="1"/>
  </si>
  <si>
    <t>Graduate School of Management</t>
    <phoneticPr fontId="1"/>
  </si>
  <si>
    <t>学部（10）</t>
    <rPh sb="0" eb="2">
      <t>ガクブ</t>
    </rPh>
    <phoneticPr fontId="1"/>
  </si>
  <si>
    <t>Undergraduate Faculties</t>
    <phoneticPr fontId="1"/>
  </si>
  <si>
    <t>総合人間学部</t>
    <rPh sb="0" eb="2">
      <t>ソウゴウ</t>
    </rPh>
    <rPh sb="2" eb="4">
      <t>ニンゲン</t>
    </rPh>
    <rPh sb="4" eb="6">
      <t>ガクブ</t>
    </rPh>
    <phoneticPr fontId="1"/>
  </si>
  <si>
    <t>Faculty of Integrated Human Studies</t>
    <phoneticPr fontId="1"/>
  </si>
  <si>
    <t>文学部</t>
    <rPh sb="0" eb="3">
      <t>ブンガクブ</t>
    </rPh>
    <phoneticPr fontId="1"/>
  </si>
  <si>
    <t>Faculty of Letters</t>
    <phoneticPr fontId="1"/>
  </si>
  <si>
    <t>教育学部</t>
    <rPh sb="0" eb="2">
      <t>キョウイク</t>
    </rPh>
    <rPh sb="2" eb="4">
      <t>ガクブ</t>
    </rPh>
    <phoneticPr fontId="1"/>
  </si>
  <si>
    <t>Faculty of Education</t>
    <phoneticPr fontId="1"/>
  </si>
  <si>
    <t>法学部</t>
    <rPh sb="0" eb="3">
      <t>ホウガクブ</t>
    </rPh>
    <phoneticPr fontId="1"/>
  </si>
  <si>
    <t>Faculty of Law</t>
    <phoneticPr fontId="1"/>
  </si>
  <si>
    <t>経済学部</t>
    <rPh sb="0" eb="2">
      <t>ケイザイ</t>
    </rPh>
    <rPh sb="2" eb="4">
      <t>ガクブ</t>
    </rPh>
    <phoneticPr fontId="1"/>
  </si>
  <si>
    <t>Faculty of Economics</t>
    <phoneticPr fontId="1"/>
  </si>
  <si>
    <t>理学部</t>
    <rPh sb="0" eb="3">
      <t>リガクブ</t>
    </rPh>
    <phoneticPr fontId="1"/>
  </si>
  <si>
    <t>Faculty of Science</t>
    <phoneticPr fontId="1"/>
  </si>
  <si>
    <t>医学部</t>
    <rPh sb="0" eb="2">
      <t>イガク</t>
    </rPh>
    <rPh sb="2" eb="3">
      <t>ブ</t>
    </rPh>
    <phoneticPr fontId="1"/>
  </si>
  <si>
    <t>Faculty of Medicine</t>
    <phoneticPr fontId="1"/>
  </si>
  <si>
    <t>　医学部附属病院</t>
    <rPh sb="1" eb="3">
      <t>イガク</t>
    </rPh>
    <rPh sb="3" eb="4">
      <t>ブ</t>
    </rPh>
    <rPh sb="4" eb="6">
      <t>フゾク</t>
    </rPh>
    <rPh sb="6" eb="8">
      <t>ビョウイン</t>
    </rPh>
    <phoneticPr fontId="1"/>
  </si>
  <si>
    <t>　Kyoto University Hospital</t>
    <phoneticPr fontId="1"/>
  </si>
  <si>
    <t>薬学部</t>
    <rPh sb="0" eb="3">
      <t>ヤクガクブ</t>
    </rPh>
    <phoneticPr fontId="1"/>
  </si>
  <si>
    <t>Faculty of Pharmaceutical Sciences</t>
    <phoneticPr fontId="1"/>
  </si>
  <si>
    <t>工学部</t>
    <rPh sb="0" eb="3">
      <t>コウガクブ</t>
    </rPh>
    <phoneticPr fontId="1"/>
  </si>
  <si>
    <t>Faculty of Engineering</t>
    <phoneticPr fontId="1"/>
  </si>
  <si>
    <t>農学部</t>
    <rPh sb="0" eb="3">
      <t>ノウガクブ</t>
    </rPh>
    <phoneticPr fontId="1"/>
  </si>
  <si>
    <t xml:space="preserve">Faculty of Agriculture </t>
    <phoneticPr fontId="1"/>
  </si>
  <si>
    <t>附置研究所（13）</t>
    <rPh sb="0" eb="2">
      <t>フチ</t>
    </rPh>
    <rPh sb="2" eb="5">
      <t>ケンキュウショ</t>
    </rPh>
    <phoneticPr fontId="1"/>
  </si>
  <si>
    <t>Research Institutes</t>
    <phoneticPr fontId="1"/>
  </si>
  <si>
    <t>化学研究所</t>
    <rPh sb="0" eb="2">
      <t>カガク</t>
    </rPh>
    <rPh sb="2" eb="4">
      <t>ケンキュウ</t>
    </rPh>
    <rPh sb="4" eb="5">
      <t>ジョ</t>
    </rPh>
    <phoneticPr fontId="1"/>
  </si>
  <si>
    <t>Institute for Chemical Research (ICR)</t>
    <phoneticPr fontId="1"/>
  </si>
  <si>
    <t>人文科学研究所</t>
    <rPh sb="0" eb="2">
      <t>ジンブン</t>
    </rPh>
    <rPh sb="2" eb="4">
      <t>カガク</t>
    </rPh>
    <rPh sb="4" eb="7">
      <t>ケンキュウジョ</t>
    </rPh>
    <phoneticPr fontId="1"/>
  </si>
  <si>
    <t>Institute for Research in Humanities</t>
    <phoneticPr fontId="1"/>
  </si>
  <si>
    <t>医生物学研究所</t>
    <rPh sb="0" eb="4">
      <t>イセイブツガク</t>
    </rPh>
    <rPh sb="4" eb="7">
      <t>ケンキュウショ</t>
    </rPh>
    <phoneticPr fontId="1"/>
  </si>
  <si>
    <t>Institute for Life and Medical Sciences (LiMe)</t>
    <phoneticPr fontId="1"/>
  </si>
  <si>
    <t>エネルギー理工学研究所</t>
    <rPh sb="5" eb="8">
      <t>リコウガク</t>
    </rPh>
    <rPh sb="8" eb="11">
      <t>ケンキュウジョ</t>
    </rPh>
    <phoneticPr fontId="1"/>
  </si>
  <si>
    <t>Institute of Advanced Energy (IAE)</t>
    <phoneticPr fontId="1"/>
  </si>
  <si>
    <t>生存圏研究所</t>
    <rPh sb="0" eb="2">
      <t>セイゾン</t>
    </rPh>
    <rPh sb="2" eb="3">
      <t>ケン</t>
    </rPh>
    <rPh sb="3" eb="6">
      <t>ケンキュウジョ</t>
    </rPh>
    <phoneticPr fontId="1"/>
  </si>
  <si>
    <t>Research Institute for Sustainable Humanosphere (RISH)</t>
    <phoneticPr fontId="1"/>
  </si>
  <si>
    <t>防災研究所</t>
    <rPh sb="0" eb="2">
      <t>ボウサイ</t>
    </rPh>
    <rPh sb="2" eb="5">
      <t>ケンキュウジョ</t>
    </rPh>
    <phoneticPr fontId="1"/>
  </si>
  <si>
    <t>Disaster Prevention Research Institute (DPRI)</t>
    <phoneticPr fontId="1"/>
  </si>
  <si>
    <t>基礎物理学研究所</t>
    <rPh sb="0" eb="2">
      <t>キソ</t>
    </rPh>
    <rPh sb="2" eb="5">
      <t>ブツリガク</t>
    </rPh>
    <rPh sb="5" eb="8">
      <t>ケンキュウジョ</t>
    </rPh>
    <phoneticPr fontId="1"/>
  </si>
  <si>
    <t>Yukawa Institute for Theoretical Physics (YITP)</t>
    <phoneticPr fontId="1"/>
  </si>
  <si>
    <t>経済研究所</t>
    <rPh sb="0" eb="2">
      <t>ケイザイ</t>
    </rPh>
    <rPh sb="2" eb="4">
      <t>ケンキュウ</t>
    </rPh>
    <rPh sb="4" eb="5">
      <t>ジョ</t>
    </rPh>
    <phoneticPr fontId="1"/>
  </si>
  <si>
    <t>Kyoto Institute of Economic Research (KIER)</t>
    <phoneticPr fontId="1"/>
  </si>
  <si>
    <t>数理解析研究所</t>
    <rPh sb="0" eb="2">
      <t>スウリ</t>
    </rPh>
    <rPh sb="2" eb="4">
      <t>カイセキ</t>
    </rPh>
    <rPh sb="4" eb="7">
      <t>ケンキュウジョ</t>
    </rPh>
    <phoneticPr fontId="1"/>
  </si>
  <si>
    <t>Research Institute for Mathematical Sciences (RIMS)</t>
    <phoneticPr fontId="1"/>
  </si>
  <si>
    <t>複合原子力科学研究所</t>
    <rPh sb="0" eb="2">
      <t>フクゴウ</t>
    </rPh>
    <rPh sb="2" eb="5">
      <t>ゲンシリョク</t>
    </rPh>
    <rPh sb="5" eb="7">
      <t>カガク</t>
    </rPh>
    <rPh sb="7" eb="9">
      <t>ケンキュウ</t>
    </rPh>
    <rPh sb="9" eb="10">
      <t>ジョ</t>
    </rPh>
    <phoneticPr fontId="1"/>
  </si>
  <si>
    <t>Institute for Integrated Radiation and Nuclear Science (KURNS)</t>
    <phoneticPr fontId="1"/>
  </si>
  <si>
    <t>東南アジア地域研究研究所</t>
    <rPh sb="0" eb="2">
      <t>トウナン</t>
    </rPh>
    <rPh sb="5" eb="7">
      <t>チイキ</t>
    </rPh>
    <rPh sb="7" eb="9">
      <t>ケンキュウ</t>
    </rPh>
    <rPh sb="9" eb="12">
      <t>ケンキュウジョ</t>
    </rPh>
    <phoneticPr fontId="1"/>
  </si>
  <si>
    <t>Center for Southeast Asian Studies (CSEAS)</t>
    <phoneticPr fontId="1"/>
  </si>
  <si>
    <t>iPS細胞研究所</t>
    <rPh sb="3" eb="5">
      <t>サイボウ</t>
    </rPh>
    <rPh sb="5" eb="8">
      <t>ケンキュウジョ</t>
    </rPh>
    <phoneticPr fontId="1"/>
  </si>
  <si>
    <t>Center for iPS Cell Research and Application (CiRA)</t>
    <phoneticPr fontId="1"/>
  </si>
  <si>
    <t>教育研究施設等</t>
    <rPh sb="0" eb="2">
      <t>キョウイク</t>
    </rPh>
    <rPh sb="2" eb="4">
      <t>ケンキュウ</t>
    </rPh>
    <rPh sb="4" eb="6">
      <t>シセツ</t>
    </rPh>
    <rPh sb="6" eb="7">
      <t>トウ</t>
    </rPh>
    <phoneticPr fontId="1"/>
  </si>
  <si>
    <t>Education and Research Facilities</t>
    <phoneticPr fontId="1"/>
  </si>
  <si>
    <t>全国共同利用施設</t>
    <rPh sb="0" eb="2">
      <t>ゼンコク</t>
    </rPh>
    <rPh sb="2" eb="4">
      <t>キョウドウ</t>
    </rPh>
    <rPh sb="4" eb="6">
      <t>リヨウ</t>
    </rPh>
    <rPh sb="6" eb="8">
      <t>シセツ</t>
    </rPh>
    <phoneticPr fontId="1"/>
  </si>
  <si>
    <t>Joint Usage/Research Center</t>
    <phoneticPr fontId="1"/>
  </si>
  <si>
    <t>学術情報メディアセンター</t>
    <rPh sb="0" eb="2">
      <t>ガクジュツ</t>
    </rPh>
    <rPh sb="2" eb="4">
      <t>ジョウホウ</t>
    </rPh>
    <phoneticPr fontId="1"/>
  </si>
  <si>
    <t>Academic Center for Computing and Media Studies (ACCMS)</t>
    <phoneticPr fontId="1"/>
  </si>
  <si>
    <t>生態学研究センター</t>
    <rPh sb="0" eb="3">
      <t>セイタイガク</t>
    </rPh>
    <rPh sb="3" eb="5">
      <t>ケンキュウ</t>
    </rPh>
    <phoneticPr fontId="1"/>
  </si>
  <si>
    <t>Center for Ecological Research (CER)</t>
    <phoneticPr fontId="1"/>
  </si>
  <si>
    <t>野生動物研究センター</t>
    <rPh sb="0" eb="2">
      <t>ヤセイ</t>
    </rPh>
    <rPh sb="2" eb="4">
      <t>ドウブツ</t>
    </rPh>
    <rPh sb="4" eb="6">
      <t>ケンキュウ</t>
    </rPh>
    <phoneticPr fontId="1"/>
  </si>
  <si>
    <t>Wildlife Research Center (WRC)</t>
    <phoneticPr fontId="1"/>
  </si>
  <si>
    <t>学内共同教育研究施設</t>
    <rPh sb="0" eb="2">
      <t>ガクナイ</t>
    </rPh>
    <rPh sb="2" eb="4">
      <t>キョウドウ</t>
    </rPh>
    <rPh sb="4" eb="6">
      <t>キョウイク</t>
    </rPh>
    <rPh sb="6" eb="8">
      <t>ケンキュウ</t>
    </rPh>
    <rPh sb="8" eb="10">
      <t>シセツ</t>
    </rPh>
    <phoneticPr fontId="1"/>
  </si>
  <si>
    <t>Joint-Use Facility for Education and Research</t>
    <phoneticPr fontId="1"/>
  </si>
  <si>
    <t>総合博物館</t>
    <rPh sb="0" eb="2">
      <t>ソウゴウ</t>
    </rPh>
    <rPh sb="2" eb="5">
      <t>ハクブツカン</t>
    </rPh>
    <phoneticPr fontId="1"/>
  </si>
  <si>
    <t>The Kyoto University Museum</t>
    <phoneticPr fontId="1"/>
  </si>
  <si>
    <t>フィールド科学教育研究センター</t>
    <rPh sb="5" eb="7">
      <t>カガク</t>
    </rPh>
    <rPh sb="7" eb="9">
      <t>キョウイク</t>
    </rPh>
    <rPh sb="9" eb="11">
      <t>ケンキュウ</t>
    </rPh>
    <phoneticPr fontId="1"/>
  </si>
  <si>
    <t>Field Science Education and Research Center (FSERC)</t>
    <phoneticPr fontId="1"/>
  </si>
  <si>
    <t>福井謙一記念研究センター</t>
    <rPh sb="0" eb="2">
      <t>フクイ</t>
    </rPh>
    <rPh sb="2" eb="4">
      <t>ケンイチ</t>
    </rPh>
    <rPh sb="4" eb="6">
      <t>キネン</t>
    </rPh>
    <rPh sb="6" eb="8">
      <t>ケンキュウ</t>
    </rPh>
    <phoneticPr fontId="1"/>
  </si>
  <si>
    <t>Fukui Institute for Fundamental Chemistry (FIFC)</t>
    <phoneticPr fontId="1"/>
  </si>
  <si>
    <t>Center for the Evolutionary Origins of Human Behavior (EHUB)</t>
    <phoneticPr fontId="1"/>
  </si>
  <si>
    <t>教育院等</t>
    <rPh sb="0" eb="2">
      <t>キョウイク</t>
    </rPh>
    <rPh sb="2" eb="3">
      <t>イン</t>
    </rPh>
    <rPh sb="3" eb="4">
      <t>トウ</t>
    </rPh>
    <phoneticPr fontId="1"/>
  </si>
  <si>
    <t>Organizations and Offices</t>
    <phoneticPr fontId="1"/>
  </si>
  <si>
    <t>国際高等教育院</t>
    <rPh sb="0" eb="2">
      <t>コクサイ</t>
    </rPh>
    <rPh sb="2" eb="4">
      <t>コウトウ</t>
    </rPh>
    <rPh sb="4" eb="6">
      <t>キョウイク</t>
    </rPh>
    <rPh sb="6" eb="7">
      <t>イン</t>
    </rPh>
    <phoneticPr fontId="1"/>
  </si>
  <si>
    <t>Institute for Liberal Arts and Sciences (ILAS)</t>
    <phoneticPr fontId="1"/>
  </si>
  <si>
    <t>大学院教育支援機構</t>
    <rPh sb="0" eb="3">
      <t>ダイガクイン</t>
    </rPh>
    <rPh sb="3" eb="5">
      <t>キョウイク</t>
    </rPh>
    <rPh sb="5" eb="7">
      <t>シエン</t>
    </rPh>
    <rPh sb="7" eb="9">
      <t>キコウ</t>
    </rPh>
    <phoneticPr fontId="1"/>
  </si>
  <si>
    <t>Kyoto University Division of Graduate Studies</t>
    <phoneticPr fontId="1"/>
  </si>
  <si>
    <t>　大学院共通教育部</t>
    <rPh sb="1" eb="4">
      <t>ダイガクイン</t>
    </rPh>
    <rPh sb="4" eb="6">
      <t>キョウツウ</t>
    </rPh>
    <rPh sb="6" eb="9">
      <t>キョウイクブ</t>
    </rPh>
    <phoneticPr fontId="1"/>
  </si>
  <si>
    <t>　Center for Basic Graduate Courses</t>
    <phoneticPr fontId="1"/>
  </si>
  <si>
    <t>　国際連携キャリア形成支援部</t>
    <rPh sb="1" eb="3">
      <t>コクサイ</t>
    </rPh>
    <rPh sb="3" eb="5">
      <t>レンケイ</t>
    </rPh>
    <rPh sb="9" eb="11">
      <t>ケイセイ</t>
    </rPh>
    <rPh sb="11" eb="14">
      <t>シエンブ</t>
    </rPh>
    <phoneticPr fontId="1"/>
  </si>
  <si>
    <t>　Center for Career Development and Global Education</t>
    <phoneticPr fontId="1"/>
  </si>
  <si>
    <t>　　産学協同キャリア形成推進オフィス</t>
    <rPh sb="2" eb="4">
      <t>サンガク</t>
    </rPh>
    <rPh sb="4" eb="6">
      <t>キョウドウ</t>
    </rPh>
    <rPh sb="10" eb="12">
      <t>ケイセイ</t>
    </rPh>
    <rPh sb="12" eb="14">
      <t>スイシン</t>
    </rPh>
    <phoneticPr fontId="1"/>
  </si>
  <si>
    <t>　　Academia-Industry Cooperative Education Office</t>
    <phoneticPr fontId="1"/>
  </si>
  <si>
    <t>　　就学・キャリアサポートオフィス</t>
    <rPh sb="2" eb="4">
      <t>シュウガク</t>
    </rPh>
    <phoneticPr fontId="1"/>
  </si>
  <si>
    <t>　　Academic Life and Career Support Office</t>
    <phoneticPr fontId="1"/>
  </si>
  <si>
    <t>　　グローバル展開オフィス</t>
    <rPh sb="7" eb="9">
      <t>テンカイ</t>
    </rPh>
    <phoneticPr fontId="1"/>
  </si>
  <si>
    <t>　　Global Education Promotion Office</t>
    <phoneticPr fontId="1"/>
  </si>
  <si>
    <t>　大学院横断教育プログラム推進部</t>
    <rPh sb="1" eb="4">
      <t>ダイガクイン</t>
    </rPh>
    <rPh sb="4" eb="6">
      <t>オウダン</t>
    </rPh>
    <rPh sb="6" eb="8">
      <t>キョウイク</t>
    </rPh>
    <rPh sb="13" eb="16">
      <t>スイシンブ</t>
    </rPh>
    <phoneticPr fontId="1"/>
  </si>
  <si>
    <t>　Center for Interdisciplinary Graduate Education</t>
  </si>
  <si>
    <t>学生総合支援機構</t>
    <rPh sb="0" eb="2">
      <t>ガクセイ</t>
    </rPh>
    <rPh sb="2" eb="4">
      <t>ソウゴウ</t>
    </rPh>
    <rPh sb="4" eb="6">
      <t>シエン</t>
    </rPh>
    <rPh sb="6" eb="8">
      <t>キコウ</t>
    </rPh>
    <phoneticPr fontId="1"/>
  </si>
  <si>
    <t xml:space="preserve">Agency for Student Support and Disability Resources </t>
    <phoneticPr fontId="1"/>
  </si>
  <si>
    <t>　学生相談部門</t>
    <rPh sb="1" eb="3">
      <t>ガクセイ</t>
    </rPh>
    <rPh sb="3" eb="5">
      <t>ソウダン</t>
    </rPh>
    <rPh sb="5" eb="7">
      <t>ブモン</t>
    </rPh>
    <phoneticPr fontId="1"/>
  </si>
  <si>
    <t>　Student Support Center</t>
    <phoneticPr fontId="1"/>
  </si>
  <si>
    <t>　　学生相談センター（相談室の総称）</t>
    <rPh sb="2" eb="4">
      <t>ガクセイ</t>
    </rPh>
    <rPh sb="4" eb="6">
      <t>ソウダン</t>
    </rPh>
    <rPh sb="11" eb="14">
      <t>ソウダンシツ</t>
    </rPh>
    <rPh sb="15" eb="17">
      <t>ソウショウ</t>
    </rPh>
    <phoneticPr fontId="1"/>
  </si>
  <si>
    <t>　　The Counseling Offices</t>
    <phoneticPr fontId="1"/>
  </si>
  <si>
    <t>　　　吉田相談室</t>
    <rPh sb="3" eb="5">
      <t>ヨシダ</t>
    </rPh>
    <rPh sb="5" eb="8">
      <t>ソウダンシツ</t>
    </rPh>
    <phoneticPr fontId="1"/>
  </si>
  <si>
    <t>　　　Counseling Office Yoshida</t>
    <phoneticPr fontId="1"/>
  </si>
  <si>
    <t>　　　吉田南相談室</t>
    <rPh sb="5" eb="6">
      <t>ミナミ</t>
    </rPh>
    <phoneticPr fontId="1"/>
  </si>
  <si>
    <t>　　　Counseling Office Yoshida-South</t>
    <phoneticPr fontId="1"/>
  </si>
  <si>
    <t>　　　北部相談室</t>
    <rPh sb="3" eb="5">
      <t>ホクブ</t>
    </rPh>
    <rPh sb="5" eb="8">
      <t>ソウダンシツ</t>
    </rPh>
    <phoneticPr fontId="1"/>
  </si>
  <si>
    <t>　　　Counseling Office North</t>
    <phoneticPr fontId="1"/>
  </si>
  <si>
    <t>　　　宇治相談室</t>
    <rPh sb="3" eb="5">
      <t>ウジ</t>
    </rPh>
    <rPh sb="5" eb="8">
      <t>ソウダンシツ</t>
    </rPh>
    <phoneticPr fontId="1"/>
  </si>
  <si>
    <t>　　　Counseling Office Uji</t>
    <phoneticPr fontId="1"/>
  </si>
  <si>
    <t>　　　桂相談室</t>
    <rPh sb="3" eb="4">
      <t>カツラ</t>
    </rPh>
    <rPh sb="4" eb="6">
      <t>ソウダン</t>
    </rPh>
    <rPh sb="6" eb="7">
      <t>シツ</t>
    </rPh>
    <phoneticPr fontId="1"/>
  </si>
  <si>
    <t>　　　Counseling Office Katsura</t>
    <phoneticPr fontId="1"/>
  </si>
  <si>
    <t>　　相談室</t>
    <rPh sb="2" eb="5">
      <t>ソウダンシツ</t>
    </rPh>
    <phoneticPr fontId="1"/>
  </si>
  <si>
    <t>　　Counseling Office</t>
    <phoneticPr fontId="1"/>
  </si>
  <si>
    <t>　　就職相談室</t>
    <rPh sb="2" eb="4">
      <t>シュウショク</t>
    </rPh>
    <rPh sb="4" eb="6">
      <t>ソウダン</t>
    </rPh>
    <rPh sb="6" eb="7">
      <t>シツ</t>
    </rPh>
    <phoneticPr fontId="1"/>
  </si>
  <si>
    <t>　　Career Consultation Office</t>
    <phoneticPr fontId="1"/>
  </si>
  <si>
    <t>　障害学生支援部門</t>
    <rPh sb="1" eb="3">
      <t>ショウガイ</t>
    </rPh>
    <rPh sb="3" eb="5">
      <t>ガクセイ</t>
    </rPh>
    <rPh sb="5" eb="7">
      <t>シエン</t>
    </rPh>
    <rPh sb="7" eb="9">
      <t>ブモン</t>
    </rPh>
    <phoneticPr fontId="1"/>
  </si>
  <si>
    <t>　Disability Resource Center (DRC)</t>
    <phoneticPr fontId="1"/>
  </si>
  <si>
    <t>環境安全保健機構</t>
    <rPh sb="0" eb="2">
      <t>カンキョウ</t>
    </rPh>
    <rPh sb="2" eb="4">
      <t>アンゼン</t>
    </rPh>
    <rPh sb="4" eb="6">
      <t>ホケン</t>
    </rPh>
    <rPh sb="6" eb="8">
      <t>キコウ</t>
    </rPh>
    <phoneticPr fontId="1"/>
  </si>
  <si>
    <t xml:space="preserve">Agency for Health, Safety and Environment </t>
    <phoneticPr fontId="1"/>
  </si>
  <si>
    <t>　環境管理部門</t>
    <rPh sb="1" eb="3">
      <t>カンキョウ</t>
    </rPh>
    <rPh sb="3" eb="5">
      <t>カンリ</t>
    </rPh>
    <rPh sb="5" eb="7">
      <t>ブモン</t>
    </rPh>
    <phoneticPr fontId="1"/>
  </si>
  <si>
    <t>　Environmental Management Division</t>
    <phoneticPr fontId="1"/>
  </si>
  <si>
    <t>　放射線管理部門</t>
    <rPh sb="1" eb="4">
      <t>ホウシャセン</t>
    </rPh>
    <rPh sb="4" eb="6">
      <t>カンリ</t>
    </rPh>
    <rPh sb="6" eb="8">
      <t>ブモン</t>
    </rPh>
    <phoneticPr fontId="1"/>
  </si>
  <si>
    <t>　Radiation Management Division</t>
    <phoneticPr fontId="1"/>
  </si>
  <si>
    <t>　産業厚生部門</t>
    <rPh sb="1" eb="3">
      <t>サンギョウ</t>
    </rPh>
    <rPh sb="3" eb="5">
      <t>コウセイ</t>
    </rPh>
    <rPh sb="5" eb="7">
      <t>ブモン</t>
    </rPh>
    <phoneticPr fontId="1"/>
  </si>
  <si>
    <t>　Occupational Welfare Division</t>
    <phoneticPr fontId="1"/>
  </si>
  <si>
    <t>　安全管理部門</t>
    <rPh sb="1" eb="3">
      <t>アンゼン</t>
    </rPh>
    <rPh sb="3" eb="5">
      <t>カンリ</t>
    </rPh>
    <rPh sb="5" eb="7">
      <t>ブモン</t>
    </rPh>
    <phoneticPr fontId="1"/>
  </si>
  <si>
    <t>　Safety Management Division</t>
    <phoneticPr fontId="1"/>
  </si>
  <si>
    <t>　低温物質管理部門</t>
    <rPh sb="1" eb="3">
      <t>テイオン</t>
    </rPh>
    <rPh sb="3" eb="5">
      <t>ブッシツ</t>
    </rPh>
    <rPh sb="5" eb="7">
      <t>カンリ</t>
    </rPh>
    <rPh sb="7" eb="9">
      <t>ブモン</t>
    </rPh>
    <phoneticPr fontId="1"/>
  </si>
  <si>
    <t>　Low Temperature and Materials Sciences Division</t>
    <phoneticPr fontId="1"/>
  </si>
  <si>
    <t>情報環境機構</t>
    <rPh sb="0" eb="2">
      <t>ジョウホウ</t>
    </rPh>
    <rPh sb="2" eb="4">
      <t>カンキョウ</t>
    </rPh>
    <rPh sb="4" eb="6">
      <t>キコウ</t>
    </rPh>
    <phoneticPr fontId="1"/>
  </si>
  <si>
    <t>Institute for Information Management and Communication (IIMC)</t>
    <phoneticPr fontId="1"/>
  </si>
  <si>
    <t>　ＩＴ企画室</t>
    <rPh sb="3" eb="6">
      <t>キカクシツ</t>
    </rPh>
    <phoneticPr fontId="1"/>
  </si>
  <si>
    <t>IT Planning Office</t>
    <phoneticPr fontId="1"/>
  </si>
  <si>
    <t>図書館機構</t>
    <rPh sb="0" eb="3">
      <t>トショカン</t>
    </rPh>
    <rPh sb="3" eb="5">
      <t>キコウ</t>
    </rPh>
    <phoneticPr fontId="1"/>
  </si>
  <si>
    <t>Kyoto University Library Network</t>
    <phoneticPr fontId="1"/>
  </si>
  <si>
    <t>　附属図書館</t>
    <rPh sb="1" eb="3">
      <t>フゾク</t>
    </rPh>
    <rPh sb="3" eb="6">
      <t>トショカン</t>
    </rPh>
    <phoneticPr fontId="1"/>
  </si>
  <si>
    <t>　Kyoto University Library</t>
    <phoneticPr fontId="1"/>
  </si>
  <si>
    <t>産官学連携本部</t>
    <rPh sb="0" eb="3">
      <t>サンカンガク</t>
    </rPh>
    <rPh sb="3" eb="5">
      <t>レンケイ</t>
    </rPh>
    <rPh sb="5" eb="7">
      <t>ホンブ</t>
    </rPh>
    <phoneticPr fontId="1"/>
  </si>
  <si>
    <t>Office of Society-Academia Collaboration for Innovation (SACI)</t>
    <phoneticPr fontId="1"/>
  </si>
  <si>
    <t>オープンイノベーション機構</t>
    <rPh sb="11" eb="13">
      <t>キコウ</t>
    </rPh>
    <phoneticPr fontId="1"/>
  </si>
  <si>
    <t xml:space="preserve">Open Innovation Institute </t>
    <phoneticPr fontId="1"/>
  </si>
  <si>
    <t>国際戦略本部</t>
    <rPh sb="0" eb="2">
      <t>コクサイ</t>
    </rPh>
    <rPh sb="2" eb="4">
      <t>センリャク</t>
    </rPh>
    <rPh sb="4" eb="6">
      <t>ホンブ</t>
    </rPh>
    <phoneticPr fontId="1"/>
  </si>
  <si>
    <t>International Strategy Office</t>
    <phoneticPr fontId="1"/>
  </si>
  <si>
    <t>Kyoto University Institute for the Future of Human Society</t>
    <phoneticPr fontId="1"/>
  </si>
  <si>
    <t>大学文書館</t>
    <rPh sb="0" eb="2">
      <t>ダイガク</t>
    </rPh>
    <rPh sb="2" eb="4">
      <t>ブンショ</t>
    </rPh>
    <rPh sb="4" eb="5">
      <t>カン</t>
    </rPh>
    <phoneticPr fontId="1"/>
  </si>
  <si>
    <t>Kyoto University Archives</t>
    <phoneticPr fontId="1"/>
  </si>
  <si>
    <t>高等研究院</t>
    <rPh sb="0" eb="5">
      <t>コウトウケンキュウイン</t>
    </rPh>
    <phoneticPr fontId="1"/>
  </si>
  <si>
    <t>KUIAS</t>
    <phoneticPr fontId="1"/>
  </si>
  <si>
    <t>高等研究院</t>
    <rPh sb="0" eb="2">
      <t>コウトウ</t>
    </rPh>
    <rPh sb="2" eb="4">
      <t>ケンキュウ</t>
    </rPh>
    <rPh sb="4" eb="5">
      <t>イン</t>
    </rPh>
    <phoneticPr fontId="1"/>
  </si>
  <si>
    <t>Kyoto University Institute for Advanced Study (KUIAS)</t>
    <phoneticPr fontId="1"/>
  </si>
  <si>
    <t>その他の学内組織</t>
    <rPh sb="2" eb="3">
      <t>タ</t>
    </rPh>
    <rPh sb="4" eb="6">
      <t>ガクナイ</t>
    </rPh>
    <rPh sb="6" eb="8">
      <t>ソシキ</t>
    </rPh>
    <phoneticPr fontId="1"/>
  </si>
  <si>
    <t>Other University Organizations</t>
  </si>
  <si>
    <t>アフリカ地域研究資料センター</t>
    <phoneticPr fontId="1"/>
  </si>
  <si>
    <t>Center for African Area Studies (CAAS)</t>
    <phoneticPr fontId="1"/>
  </si>
  <si>
    <t>白眉センター</t>
    <rPh sb="0" eb="2">
      <t>ハクビ</t>
    </rPh>
    <phoneticPr fontId="1"/>
  </si>
  <si>
    <t>The Hakubi Center for Advanced Research</t>
    <phoneticPr fontId="1"/>
  </si>
  <si>
    <t>学際融合教育研究推進センター</t>
    <phoneticPr fontId="1"/>
  </si>
  <si>
    <t>Center for the Promotion of Interdisciplinary Education and Research (C-PiER)</t>
    <phoneticPr fontId="1"/>
  </si>
  <si>
    <t>研究連携基盤</t>
    <rPh sb="0" eb="2">
      <t>ケンキュウ</t>
    </rPh>
    <rPh sb="2" eb="4">
      <t>レンケイ</t>
    </rPh>
    <rPh sb="4" eb="6">
      <t>キバン</t>
    </rPh>
    <phoneticPr fontId="1"/>
  </si>
  <si>
    <t>Kyoto University Research Coordination Alliance (KURCA)</t>
    <phoneticPr fontId="1"/>
  </si>
  <si>
    <t>学術研究展開センター</t>
    <rPh sb="0" eb="2">
      <t>ガクジュツ</t>
    </rPh>
    <rPh sb="2" eb="4">
      <t>ケンキュウ</t>
    </rPh>
    <rPh sb="4" eb="6">
      <t>テンカイ</t>
    </rPh>
    <phoneticPr fontId="1"/>
  </si>
  <si>
    <t>Kyoto University Research Administration Center (KURA)</t>
    <phoneticPr fontId="1"/>
  </si>
  <si>
    <t>高大接続・入試センター</t>
    <rPh sb="0" eb="2">
      <t>コウダイ</t>
    </rPh>
    <rPh sb="2" eb="4">
      <t>セツゾク</t>
    </rPh>
    <rPh sb="5" eb="7">
      <t>ニュウシ</t>
    </rPh>
    <phoneticPr fontId="1"/>
  </si>
  <si>
    <t>Center for Educational Outreach and Admissions</t>
    <phoneticPr fontId="1"/>
  </si>
  <si>
    <t>男女共同参画推進本部</t>
    <rPh sb="0" eb="2">
      <t>ダンジョ</t>
    </rPh>
    <rPh sb="2" eb="4">
      <t>キョウドウ</t>
    </rPh>
    <rPh sb="4" eb="6">
      <t>サンカク</t>
    </rPh>
    <rPh sb="6" eb="8">
      <t>スイシン</t>
    </rPh>
    <rPh sb="8" eb="10">
      <t>ホンブ</t>
    </rPh>
    <phoneticPr fontId="1"/>
  </si>
  <si>
    <t>Gender Equality Promotion Office</t>
    <phoneticPr fontId="1"/>
  </si>
  <si>
    <t>事務組織</t>
    <rPh sb="0" eb="4">
      <t>ジムソシキ</t>
    </rPh>
    <phoneticPr fontId="1"/>
  </si>
  <si>
    <t>Administrative Offices</t>
    <phoneticPr fontId="26"/>
  </si>
  <si>
    <t>事務本部</t>
    <rPh sb="0" eb="4">
      <t>ジムホンブ</t>
    </rPh>
    <phoneticPr fontId="1"/>
  </si>
  <si>
    <t>Central Administration</t>
    <phoneticPr fontId="1"/>
  </si>
  <si>
    <t>共通事務部</t>
    <rPh sb="0" eb="2">
      <t>キョウツウ</t>
    </rPh>
    <rPh sb="2" eb="5">
      <t>ジムブ</t>
    </rPh>
    <phoneticPr fontId="1"/>
  </si>
  <si>
    <t>Campus Administration Offices</t>
    <phoneticPr fontId="1"/>
  </si>
  <si>
    <t>部局事務部</t>
    <rPh sb="0" eb="2">
      <t>ブキョク</t>
    </rPh>
    <rPh sb="2" eb="5">
      <t>ジムブ</t>
    </rPh>
    <phoneticPr fontId="1"/>
  </si>
  <si>
    <t>Departmental Administration Offices</t>
    <phoneticPr fontId="1"/>
  </si>
  <si>
    <t>Graduate School of Government</t>
  </si>
  <si>
    <t>Graduate School of Management</t>
  </si>
  <si>
    <t>Graduate School of Advanced Integrated Studies in Human Survivability (GSAIS)</t>
  </si>
  <si>
    <t>Graduate School of Global Environmental Studies (GSGES)</t>
  </si>
  <si>
    <t>【現在不使用】地球環境学舎／地球環境学堂</t>
    <phoneticPr fontId="1"/>
  </si>
  <si>
    <t>【現在不使用】高等教育研究開発推進センター</t>
    <phoneticPr fontId="1"/>
  </si>
  <si>
    <t>連絡先メールアドレス
（Email）</t>
    <rPh sb="0" eb="3">
      <t>レンラクサキ</t>
    </rPh>
    <phoneticPr fontId="1"/>
  </si>
  <si>
    <t>連絡先電話番号
（TEL）</t>
    <rPh sb="0" eb="3">
      <t>レンラクサキ</t>
    </rPh>
    <rPh sb="3" eb="5">
      <t>デンワ</t>
    </rPh>
    <rPh sb="5" eb="7">
      <t>バンゴウ</t>
    </rPh>
    <phoneticPr fontId="1"/>
  </si>
  <si>
    <t>Research Fellowships for Young Scientists(DC1)</t>
    <phoneticPr fontId="1"/>
  </si>
  <si>
    <t>Research Fellowships for Young Scientists(DC2)</t>
    <phoneticPr fontId="1"/>
  </si>
  <si>
    <t>Research Fellowships for Young Scientists(PD)</t>
    <phoneticPr fontId="1"/>
  </si>
  <si>
    <t>Research Fellowships for Young Scientists(RPD)</t>
    <phoneticPr fontId="1"/>
  </si>
  <si>
    <t>Overseas Research Fellowships</t>
    <phoneticPr fontId="1"/>
  </si>
  <si>
    <t>教育学研究科 / Graduate School of Education</t>
  </si>
  <si>
    <t>法学研究科 / Graduate School of Law</t>
  </si>
  <si>
    <t>経済学研究科 / Graduate School of Economics</t>
  </si>
  <si>
    <t>理学研究科 / Graduate School of Science</t>
  </si>
  <si>
    <t>医学研究科 / Graduate School of Medicine</t>
  </si>
  <si>
    <t>薬学研究科 / Graduate School of Pharmaceutical Sciences</t>
  </si>
  <si>
    <t>工学研究科 / Graduate School of Engineering</t>
  </si>
  <si>
    <t xml:space="preserve">農学研究科 / Graduate School of Agriculture </t>
  </si>
  <si>
    <t>人間・環境学研究科 / Graduate School of Human and Environmental Studies</t>
  </si>
  <si>
    <t>エネルギー科学研究科 / Graduate School of Energy Science</t>
  </si>
  <si>
    <t>アジア･アフリカ地域研究研究科 / Graduate School of Asian and African Area Studies (ASAFAS)</t>
  </si>
  <si>
    <t>情報学研究科 / Graduate School of Informatics</t>
  </si>
  <si>
    <t>生命科学研究科 / Graduate School of Biostudies</t>
  </si>
  <si>
    <t>総合生存学館 / Graduate School of Advanced Integrated Studies in Human Survivability (GSAIS)</t>
  </si>
  <si>
    <t>地球環境学舎 / Graduate School of Global Environmental Studies (GSGES)</t>
  </si>
  <si>
    <t>地球環境学堂 / Graduate School of Global Environmental Studies (GSGES)</t>
  </si>
  <si>
    <t>公共政策教育部 / Graduate School of Government</t>
  </si>
  <si>
    <t>公共政策連携研究部 / Graduate School of Government</t>
  </si>
  <si>
    <t>経営管理教育部 / Graduate School of Management</t>
  </si>
  <si>
    <t>経営管理研究部 / Graduate School of Management</t>
  </si>
  <si>
    <t>化学研究所 / Institute for Chemical Research (ICR)</t>
  </si>
  <si>
    <t>人文科学研究所 / Institute for Research in Humanities</t>
  </si>
  <si>
    <t>医生物学研究所 / Institute for Life and Medical Sciences (LiMe)</t>
  </si>
  <si>
    <t>エネルギー理工学研究所 / Institute of Advanced Energy (IAE)</t>
  </si>
  <si>
    <t>生存圏研究所 / Research Institute for Sustainable Humanosphere (RISH)</t>
  </si>
  <si>
    <t>防災研究所 / Disaster Prevention Research Institute (DPRI)</t>
  </si>
  <si>
    <t>基礎物理学研究所 / Yukawa Institute for Theoretical Physics (YITP)</t>
  </si>
  <si>
    <t>経済研究所 / Kyoto Institute of Economic Research (KIER)</t>
  </si>
  <si>
    <t>数理解析研究所 / Research Institute for Mathematical Sciences (RIMS)</t>
  </si>
  <si>
    <t>複合原子力科学研究所 / Institute for Integrated Radiation and Nuclear Science (KURNS)</t>
  </si>
  <si>
    <t>東南アジア地域研究研究所 / Center for Southeast Asian Studies (CSEAS)</t>
  </si>
  <si>
    <t>iPS細胞研究所 / Center for iPS Cell Research and Application (CiRA)</t>
  </si>
  <si>
    <t>学術情報メディアセンター / Academic Center for Computing and Media Studies (ACCMS)</t>
  </si>
  <si>
    <t>生態学研究センター / Center for Ecological Research (CER)</t>
  </si>
  <si>
    <t>野生動物研究センター / Wildlife Research Center (WRC)</t>
  </si>
  <si>
    <t>総合博物館 / The Kyoto University Museum</t>
  </si>
  <si>
    <t>フィールド科学教育研究センター / Field Science Education and Research Center (FSERC)</t>
  </si>
  <si>
    <t>福井謙一記念研究センター / Fukui Institute for Fundamental Chemistry (FIFC)</t>
  </si>
  <si>
    <t>人と社会の未来研究院 / Kyoto University Institute for the Future of Human Society</t>
  </si>
  <si>
    <t>国際高等教育院 / Institute for Liberal Arts and Sciences (ILAS)</t>
  </si>
  <si>
    <t xml:space="preserve">環境安全保健機構 / Agency for Health, Safety and Environment </t>
  </si>
  <si>
    <t>産官学連携本部 / Office of Society-Academia Collaboration for Innovation (SACI)</t>
  </si>
  <si>
    <t>高等研究院 / KUIAS</t>
  </si>
  <si>
    <t>アフリカ地域研究資料センター / Center for African Area Studies (CAAS)</t>
  </si>
  <si>
    <t>修士2年　/　Second year of a Master's program</t>
    <rPh sb="0" eb="2">
      <t>シュウシ</t>
    </rPh>
    <rPh sb="3" eb="4">
      <t>ネン</t>
    </rPh>
    <phoneticPr fontId="1"/>
  </si>
  <si>
    <t>特別研究員（ＤＣ１） / Research Fellowships for Young Scientists(DC1)</t>
    <phoneticPr fontId="1"/>
  </si>
  <si>
    <t>職名、課程、学年
（Title, Course, Year）</t>
    <rPh sb="0" eb="2">
      <t>ショクメイ</t>
    </rPh>
    <rPh sb="3" eb="5">
      <t>カテイ</t>
    </rPh>
    <rPh sb="6" eb="8">
      <t>ガクネン</t>
    </rPh>
    <phoneticPr fontId="1"/>
  </si>
  <si>
    <t>申請予定事業
（Application Category）</t>
    <rPh sb="0" eb="2">
      <t>シンセイ</t>
    </rPh>
    <rPh sb="2" eb="4">
      <t>ヨテイ</t>
    </rPh>
    <rPh sb="4" eb="6">
      <t>ジギョウ</t>
    </rPh>
    <phoneticPr fontId="1"/>
  </si>
  <si>
    <t>氏名（Name）</t>
    <rPh sb="0" eb="2">
      <t>シメイ</t>
    </rPh>
    <phoneticPr fontId="1"/>
  </si>
  <si>
    <t>教授　/　Professor</t>
    <rPh sb="0" eb="2">
      <t>キョウジュ</t>
    </rPh>
    <phoneticPr fontId="1"/>
  </si>
  <si>
    <t>京大　花子　/　KYODAI　Hanako</t>
    <rPh sb="0" eb="2">
      <t>キョウダイ</t>
    </rPh>
    <rPh sb="3" eb="5">
      <t>ハナコ</t>
    </rPh>
    <phoneticPr fontId="1"/>
  </si>
  <si>
    <t>職名（Title）</t>
    <rPh sb="0" eb="2">
      <t>ショクメイ</t>
    </rPh>
    <phoneticPr fontId="1"/>
  </si>
  <si>
    <t>化学専攻　/　Department of Chemistry</t>
    <rPh sb="0" eb="2">
      <t>カガク</t>
    </rPh>
    <rPh sb="2" eb="4">
      <t>センコウ</t>
    </rPh>
    <phoneticPr fontId="1"/>
  </si>
  <si>
    <t>文学研究科 / Graduate School of Letters</t>
    <phoneticPr fontId="1"/>
  </si>
  <si>
    <t>（プルダウンより選択／Please select from the dropdown）</t>
  </si>
  <si>
    <t>（プルダウンより選択／Please select from the dropdown）</t>
    <rPh sb="8" eb="10">
      <t>センタク</t>
    </rPh>
    <phoneticPr fontId="1"/>
  </si>
  <si>
    <t>京都大学以外（他大学）／Other organization (university)</t>
  </si>
  <si>
    <t>入学／Date of admission</t>
    <rPh sb="0" eb="2">
      <t>ニュウガク</t>
    </rPh>
    <phoneticPr fontId="1"/>
  </si>
  <si>
    <t>（プルダウンより選択／Please select from the dropdown）</t>
    <phoneticPr fontId="1"/>
  </si>
  <si>
    <t>専攻等（任意入力）（Major, optional）</t>
    <rPh sb="0" eb="2">
      <t>センコウ</t>
    </rPh>
    <rPh sb="2" eb="3">
      <t>トウ</t>
    </rPh>
    <rPh sb="4" eb="6">
      <t>ニンイ</t>
    </rPh>
    <rPh sb="6" eb="8">
      <t>ニュウリョク</t>
    </rPh>
    <phoneticPr fontId="1"/>
  </si>
  <si>
    <r>
      <rPr>
        <sz val="10"/>
        <color theme="1"/>
        <rFont val="ＭＳ Ｐゴシック"/>
        <family val="3"/>
        <charset val="128"/>
        <scheme val="minor"/>
      </rPr>
      <t xml:space="preserve">※変更、PW再発行のみ
※Only for Changes and Reset Password </t>
    </r>
    <r>
      <rPr>
        <sz val="11"/>
        <color theme="1"/>
        <rFont val="ＭＳ Ｐゴシック"/>
        <family val="3"/>
        <charset val="128"/>
        <scheme val="minor"/>
      </rPr>
      <t xml:space="preserve">
↓発行済みID（Issued ID）</t>
    </r>
    <rPh sb="1" eb="3">
      <t>ヘンコウ</t>
    </rPh>
    <rPh sb="6" eb="9">
      <t>サイハッコウ</t>
    </rPh>
    <rPh sb="51" eb="53">
      <t>ハッコウ</t>
    </rPh>
    <rPh sb="53" eb="54">
      <t>ズ</t>
    </rPh>
    <phoneticPr fontId="1"/>
  </si>
  <si>
    <t>部局コード（Department Code）：</t>
    <rPh sb="0" eb="2">
      <t>ブキョク</t>
    </rPh>
    <phoneticPr fontId="1"/>
  </si>
  <si>
    <r>
      <t xml:space="preserve">電子申請登録依頼書（研究者養成事業） </t>
    </r>
    <r>
      <rPr>
        <b/>
        <sz val="11"/>
        <color theme="1"/>
        <rFont val="ＭＳ Ｐゴシック"/>
        <family val="3"/>
        <charset val="128"/>
        <scheme val="minor"/>
      </rPr>
      <t>【京都大学様式】
Registration Request Form for the JSPS Electronic Application System</t>
    </r>
    <rPh sb="0" eb="2">
      <t>デンシ</t>
    </rPh>
    <rPh sb="2" eb="4">
      <t>シンセイ</t>
    </rPh>
    <rPh sb="6" eb="8">
      <t>イライ</t>
    </rPh>
    <rPh sb="20" eb="22">
      <t>キョウト</t>
    </rPh>
    <rPh sb="22" eb="24">
      <t>ダイガク</t>
    </rPh>
    <rPh sb="24" eb="26">
      <t>ヨウシキ</t>
    </rPh>
    <phoneticPr fontId="1"/>
  </si>
  <si>
    <t>＜申請者情報（Applicant Information）＞</t>
    <rPh sb="1" eb="4">
      <t>シンセイシャ</t>
    </rPh>
    <rPh sb="4" eb="6">
      <t>ジョウホウ</t>
    </rPh>
    <phoneticPr fontId="1"/>
  </si>
  <si>
    <t>○2013年2月26日以降に発行されたＩＤ・パスワードは引き続き利用可能です（新規発行は不要）。
IDs and passwords issued on or after 26 February 2013 are still valid for use.（New registration is not required.）</t>
    <rPh sb="5" eb="6">
      <t>ネン</t>
    </rPh>
    <rPh sb="7" eb="8">
      <t>ガツ</t>
    </rPh>
    <rPh sb="10" eb="11">
      <t>ニチ</t>
    </rPh>
    <rPh sb="11" eb="13">
      <t>イコウ</t>
    </rPh>
    <rPh sb="14" eb="16">
      <t>ハッコウ</t>
    </rPh>
    <rPh sb="28" eb="29">
      <t>ヒ</t>
    </rPh>
    <rPh sb="30" eb="31">
      <t>ツヅ</t>
    </rPh>
    <rPh sb="32" eb="34">
      <t>リヨウ</t>
    </rPh>
    <rPh sb="34" eb="36">
      <t>カノウ</t>
    </rPh>
    <rPh sb="39" eb="41">
      <t>シンキ</t>
    </rPh>
    <rPh sb="41" eb="43">
      <t>ハッコウ</t>
    </rPh>
    <rPh sb="44" eb="46">
      <t>フヨウ</t>
    </rPh>
    <phoneticPr fontId="1"/>
  </si>
  <si>
    <t>○JIS第1水準・第2水準(JIS・X0208規格)にない漢字は、第1水準・第2水準の文字で置き換えて登録してください。
　 置き換える漢字がない場合は、全角カタカナを使用してください。
Kanji characters that do not include in the character codes, JIS Kanji character codes level one and level two（JIS・X0208 standards）, should be registered by replacing them with the level one and the level two standards.
Full-width Katanaka shoudl be used if your name does not contain Kanji characters.</t>
    <rPh sb="29" eb="31">
      <t>カンジ</t>
    </rPh>
    <phoneticPr fontId="1"/>
  </si>
  <si>
    <r>
      <t xml:space="preserve">※本様式を申請部局へ提出し、電子申請に必要なID、パスワードの発行を依頼してください。
</t>
    </r>
    <r>
      <rPr>
        <sz val="10"/>
        <rFont val="ＭＳ Ｐゴシック"/>
        <family val="3"/>
        <charset val="128"/>
        <scheme val="minor"/>
      </rPr>
      <t xml:space="preserve"> This form must be submitted to the administrative staff of the department to which applicants apply, along with a request for an ID and a password to enter the JSPS Electronic Application System.</t>
    </r>
    <r>
      <rPr>
        <u/>
        <sz val="10"/>
        <rFont val="ＭＳ Ｐゴシック"/>
        <family val="3"/>
        <charset val="128"/>
        <scheme val="minor"/>
      </rPr>
      <t xml:space="preserve">
</t>
    </r>
    <r>
      <rPr>
        <sz val="10"/>
        <rFont val="ＭＳ Ｐゴシック"/>
        <family val="3"/>
        <charset val="128"/>
        <scheme val="minor"/>
      </rPr>
      <t>　 申請部局については募集時の学内通知を参照してください。
For the department to which applicants apply, please refer to the internal notice regarding the Call for FY2025 Research Fellowships for Young Scientists（PD・DC・RPD） .</t>
    </r>
    <rPh sb="1" eb="2">
      <t>ホン</t>
    </rPh>
    <rPh sb="2" eb="4">
      <t>ヨウシキ</t>
    </rPh>
    <rPh sb="5" eb="7">
      <t>シンセイ</t>
    </rPh>
    <rPh sb="7" eb="9">
      <t>ブキョク</t>
    </rPh>
    <rPh sb="10" eb="12">
      <t>テイシュツ</t>
    </rPh>
    <rPh sb="14" eb="16">
      <t>デンシ</t>
    </rPh>
    <rPh sb="16" eb="18">
      <t>シンセイ</t>
    </rPh>
    <rPh sb="19" eb="21">
      <t>ヒツヨウ</t>
    </rPh>
    <rPh sb="31" eb="33">
      <t>ハッコウ</t>
    </rPh>
    <rPh sb="34" eb="36">
      <t>イライ</t>
    </rPh>
    <rPh sb="243" eb="245">
      <t>シンセイ</t>
    </rPh>
    <rPh sb="245" eb="247">
      <t>ブキョク</t>
    </rPh>
    <rPh sb="252" eb="254">
      <t>ボシュウ</t>
    </rPh>
    <rPh sb="254" eb="255">
      <t>ジ</t>
    </rPh>
    <rPh sb="256" eb="258">
      <t>ガクナイ</t>
    </rPh>
    <rPh sb="258" eb="260">
      <t>ツウチ</t>
    </rPh>
    <rPh sb="261" eb="263">
      <t>サンショウ</t>
    </rPh>
    <phoneticPr fontId="1"/>
  </si>
  <si>
    <r>
      <t>複数部局に所属している場合、本務先を記載
（If yo</t>
    </r>
    <r>
      <rPr>
        <sz val="11"/>
        <rFont val="ＭＳ Ｐゴシック"/>
        <family val="3"/>
        <charset val="128"/>
        <scheme val="minor"/>
      </rPr>
      <t xml:space="preserve">u belong to </t>
    </r>
    <r>
      <rPr>
        <sz val="11"/>
        <color theme="1"/>
        <rFont val="ＭＳ Ｐゴシック"/>
        <family val="3"/>
        <charset val="128"/>
        <scheme val="minor"/>
      </rPr>
      <t>multiple departments, please select the one where you work as your primary office. ）</t>
    </r>
    <rPh sb="0" eb="2">
      <t>フクスウ</t>
    </rPh>
    <rPh sb="2" eb="4">
      <t>ブキョク</t>
    </rPh>
    <rPh sb="5" eb="7">
      <t>ショゾク</t>
    </rPh>
    <rPh sb="11" eb="13">
      <t>バアイ</t>
    </rPh>
    <rPh sb="14" eb="16">
      <t>ホンム</t>
    </rPh>
    <rPh sb="16" eb="17">
      <t>サキ</t>
    </rPh>
    <rPh sb="18" eb="20">
      <t>キサイ</t>
    </rPh>
    <phoneticPr fontId="1"/>
  </si>
  <si>
    <t>（依頼事項を選択してください／Please select your request）</t>
    <phoneticPr fontId="1"/>
  </si>
  <si>
    <t>生年月日
（Date of birth）(YYYY/MM/DD)</t>
    <rPh sb="0" eb="2">
      <t>セイネン</t>
    </rPh>
    <rPh sb="2" eb="4">
      <t>ガッピ</t>
    </rPh>
    <phoneticPr fontId="1"/>
  </si>
  <si>
    <r>
      <t>所属部局 (Department)</t>
    </r>
    <r>
      <rPr>
        <vertAlign val="superscript"/>
        <sz val="11"/>
        <color theme="1"/>
        <rFont val="ＭＳ Ｐゴシック"/>
        <family val="3"/>
        <charset val="128"/>
        <scheme val="minor"/>
      </rPr>
      <t xml:space="preserve">
</t>
    </r>
    <r>
      <rPr>
        <sz val="10"/>
        <color theme="1"/>
        <rFont val="ＭＳ Ｐゴシック"/>
        <family val="3"/>
        <charset val="128"/>
        <scheme val="minor"/>
      </rPr>
      <t>（選択肢にない場合は手入力）
(Enter manually if not listed.)</t>
    </r>
    <rPh sb="0" eb="1">
      <t>ショ</t>
    </rPh>
    <rPh sb="1" eb="2">
      <t>ゾク</t>
    </rPh>
    <rPh sb="2" eb="4">
      <t>ブキョク</t>
    </rPh>
    <phoneticPr fontId="1"/>
  </si>
  <si>
    <t>記入例 (Example)</t>
    <rPh sb="0" eb="2">
      <t>キニュウ</t>
    </rPh>
    <rPh sb="2" eb="3">
      <t>レイ</t>
    </rPh>
    <phoneticPr fontId="1"/>
  </si>
  <si>
    <t>YYYY/MM/DD</t>
    <phoneticPr fontId="1"/>
  </si>
  <si>
    <r>
      <t>【申請機関の確認】
特別研究員DC１については、</t>
    </r>
    <r>
      <rPr>
        <b/>
        <sz val="9"/>
        <color rgb="FFFF0000"/>
        <rFont val="ＭＳ Ｐゴシック"/>
        <family val="3"/>
        <charset val="128"/>
        <scheme val="minor"/>
      </rPr>
      <t>申請時に在学する大学院又は出身の大学院</t>
    </r>
    <r>
      <rPr>
        <sz val="9"/>
        <rFont val="ＭＳ Ｐゴシック"/>
        <family val="3"/>
        <charset val="128"/>
        <scheme val="minor"/>
      </rPr>
      <t>（ただし、海外の大学院に在学中もしくは出身の大学院が海外の場合は受入研究機関）より申請手続きを行います。</t>
    </r>
    <r>
      <rPr>
        <u/>
        <sz val="9"/>
        <rFont val="ＭＳ Ｐゴシック"/>
        <family val="3"/>
        <charset val="128"/>
        <scheme val="minor"/>
      </rPr>
      <t>京都大学以外（他大学）の方は、在学する大学院又は出身の大学院の機関担当者に連絡の上、申請手続きを行ってください。</t>
    </r>
    <r>
      <rPr>
        <sz val="9"/>
        <rFont val="ＭＳ Ｐゴシック"/>
        <family val="3"/>
        <charset val="128"/>
        <scheme val="minor"/>
      </rPr>
      <t xml:space="preserve">
＜Confirmation of the institution to which applicants apply＞
For DC1 applicant, you need to apply for the Fellowships from </t>
    </r>
    <r>
      <rPr>
        <b/>
        <sz val="9"/>
        <color rgb="FFFF0000"/>
        <rFont val="ＭＳ Ｐゴシック"/>
        <family val="3"/>
        <charset val="128"/>
        <scheme val="minor"/>
      </rPr>
      <t>the university in which you are enrolled at the time of application or the university from which you graduated.</t>
    </r>
    <r>
      <rPr>
        <sz val="9"/>
        <rFont val="ＭＳ Ｐゴシック"/>
        <family val="3"/>
        <charset val="128"/>
        <scheme val="minor"/>
      </rPr>
      <t xml:space="preserve">
（If you are Master’s students/graduates of a university outside Japan, you need to apply for the Fellowships from host research institution (the universi</t>
    </r>
    <r>
      <rPr>
        <sz val="10"/>
        <rFont val="ＭＳ Ｐゴシック"/>
        <family val="3"/>
        <charset val="128"/>
        <scheme val="minor"/>
      </rPr>
      <t>t</t>
    </r>
    <r>
      <rPr>
        <sz val="9"/>
        <rFont val="ＭＳ Ｐゴシック"/>
        <family val="3"/>
        <charset val="128"/>
        <scheme val="minor"/>
      </rPr>
      <t xml:space="preserve">y in which you will be enrolled)）.
</t>
    </r>
    <r>
      <rPr>
        <u/>
        <sz val="9"/>
        <rFont val="ＭＳ Ｐゴシック"/>
        <family val="3"/>
        <charset val="128"/>
        <scheme val="minor"/>
      </rPr>
      <t>If you belong to a different host research institution other than Kyoto University at the time of application, please apply for the Fellowships after contacting the</t>
    </r>
    <r>
      <rPr>
        <u/>
        <sz val="9"/>
        <rFont val="ＭＳ Ｐゴシック"/>
        <family val="3"/>
        <charset val="128"/>
      </rPr>
      <t xml:space="preserve"> university in which you are enrolled or the</t>
    </r>
    <r>
      <rPr>
        <u/>
        <sz val="9"/>
        <color rgb="FFFF0000"/>
        <rFont val="ＭＳ Ｐゴシック"/>
        <family val="3"/>
        <charset val="128"/>
      </rPr>
      <t xml:space="preserve"> </t>
    </r>
    <r>
      <rPr>
        <u/>
        <sz val="9"/>
        <rFont val="ＭＳ Ｐゴシック"/>
        <family val="3"/>
        <charset val="128"/>
      </rPr>
      <t xml:space="preserve">university from which you graduated.  </t>
    </r>
    <rPh sb="1" eb="3">
      <t>シンセイ</t>
    </rPh>
    <rPh sb="3" eb="5">
      <t>キカン</t>
    </rPh>
    <rPh sb="6" eb="8">
      <t>カクニン</t>
    </rPh>
    <rPh sb="84" eb="86">
      <t>シンセイ</t>
    </rPh>
    <rPh sb="86" eb="88">
      <t>テツヅ</t>
    </rPh>
    <rPh sb="90" eb="91">
      <t>オコナ</t>
    </rPh>
    <rPh sb="95" eb="99">
      <t>キョウトダイガク</t>
    </rPh>
    <rPh sb="99" eb="101">
      <t>イガイ</t>
    </rPh>
    <rPh sb="102" eb="105">
      <t>タダイガク</t>
    </rPh>
    <rPh sb="107" eb="108">
      <t>カタ</t>
    </rPh>
    <phoneticPr fontId="1"/>
  </si>
  <si>
    <r>
      <t xml:space="preserve">作成日：
Date </t>
    </r>
    <r>
      <rPr>
        <sz val="11"/>
        <rFont val="ＭＳ Ｐゴシック"/>
        <family val="3"/>
        <charset val="128"/>
      </rPr>
      <t>Created</t>
    </r>
    <r>
      <rPr>
        <sz val="11"/>
        <color theme="1"/>
        <rFont val="ＭＳ Ｐゴシック"/>
        <family val="2"/>
        <charset val="128"/>
        <scheme val="minor"/>
      </rPr>
      <t>：</t>
    </r>
    <rPh sb="0" eb="3">
      <t>サクセイビ</t>
    </rPh>
    <phoneticPr fontId="1"/>
  </si>
  <si>
    <r>
      <rPr>
        <b/>
        <sz val="11"/>
        <rFont val="ＭＳ Ｐゴシック"/>
        <family val="3"/>
        <charset val="128"/>
        <scheme val="minor"/>
      </rPr>
      <t>【特別研究員申請者のみ（Only for Research Fellowships for Young Scientists）】</t>
    </r>
    <r>
      <rPr>
        <sz val="11"/>
        <color theme="1"/>
        <rFont val="ＭＳ Ｐゴシック"/>
        <family val="3"/>
        <charset val="128"/>
        <scheme val="minor"/>
      </rPr>
      <t xml:space="preserve">
DC：入学（見込）年月日
　　　(Expected) date of admission
PD：学位取得（見込）年月日
　　　(Expected) date of award of degree</t>
    </r>
    <rPh sb="1" eb="3">
      <t>トクベツ</t>
    </rPh>
    <rPh sb="3" eb="6">
      <t>ケンキュウイン</t>
    </rPh>
    <rPh sb="6" eb="9">
      <t>シンセイシャ</t>
    </rPh>
    <rPh sb="68" eb="70">
      <t>ニュウガク</t>
    </rPh>
    <rPh sb="71" eb="73">
      <t>ミコ</t>
    </rPh>
    <rPh sb="74" eb="77">
      <t>ネンガッピ</t>
    </rPh>
    <rPh sb="114" eb="116">
      <t>ガクイ</t>
    </rPh>
    <rPh sb="116" eb="118">
      <t>シュトク</t>
    </rPh>
    <rPh sb="119" eb="121">
      <t>ミコ</t>
    </rPh>
    <rPh sb="122" eb="125">
      <t>ネンガッピ</t>
    </rPh>
    <phoneticPr fontId="1"/>
  </si>
  <si>
    <t>入学見込／Expected date of admission</t>
    <rPh sb="0" eb="4">
      <t>ニュウガクミコ</t>
    </rPh>
    <phoneticPr fontId="1"/>
  </si>
  <si>
    <t>学位取得／Date of award of degree</t>
    <rPh sb="0" eb="4">
      <t>ガクイシュトク</t>
    </rPh>
    <phoneticPr fontId="1"/>
  </si>
  <si>
    <t>学位取得見込／Expected date of award of degree</t>
    <rPh sb="0" eb="4">
      <t>ガクイシュトク</t>
    </rPh>
    <rPh sb="4" eb="6">
      <t>ミコ</t>
    </rPh>
    <phoneticPr fontId="1"/>
  </si>
  <si>
    <r>
      <t>「新規登録」は全ての項目を記載してください（「発行済みID」以外）。
（New Registration）Fill in all the items except</t>
    </r>
    <r>
      <rPr>
        <sz val="10"/>
        <rFont val="ＭＳ Ｐゴシック"/>
        <family val="3"/>
        <charset val="128"/>
      </rPr>
      <t xml:space="preserve"> for the </t>
    </r>
    <r>
      <rPr>
        <sz val="10"/>
        <rFont val="ＭＳ Ｐゴシック"/>
        <family val="3"/>
        <charset val="128"/>
        <scheme val="minor"/>
      </rPr>
      <t>Issued ID</t>
    </r>
    <r>
      <rPr>
        <sz val="10"/>
        <rFont val="ＭＳ Ｐゴシック"/>
        <family val="3"/>
        <charset val="128"/>
      </rPr>
      <t xml:space="preserve"> column</t>
    </r>
    <r>
      <rPr>
        <sz val="10"/>
        <rFont val="ＭＳ Ｐゴシック"/>
        <family val="3"/>
        <charset val="128"/>
        <scheme val="minor"/>
      </rPr>
      <t>.
「登録情報の変更」は、太枠内（氏名、発行済みID）及び変更希望箇所のみ記載してください。
(Changes of registered information) Family name, First name, Issued ID and the items you wish to change are required.
「パスワード再発行」は、太枠内（氏名、発行済みID）のみ記載してください。
（Reset Password）Only Family name, First name and Issued ID are required.</t>
    </r>
    <rPh sb="1" eb="3">
      <t>シンキ</t>
    </rPh>
    <rPh sb="3" eb="5">
      <t>トウロク</t>
    </rPh>
    <rPh sb="7" eb="8">
      <t>スベ</t>
    </rPh>
    <rPh sb="10" eb="12">
      <t>コウモク</t>
    </rPh>
    <rPh sb="13" eb="15">
      <t>キサイ</t>
    </rPh>
    <rPh sb="23" eb="25">
      <t>ハッコウ</t>
    </rPh>
    <rPh sb="25" eb="26">
      <t>ズ</t>
    </rPh>
    <rPh sb="30" eb="32">
      <t>イガイ</t>
    </rPh>
    <rPh sb="109" eb="111">
      <t>トウロク</t>
    </rPh>
    <rPh sb="111" eb="113">
      <t>ジョウホウ</t>
    </rPh>
    <rPh sb="114" eb="116">
      <t>ヘンコウ</t>
    </rPh>
    <rPh sb="119" eb="120">
      <t>フト</t>
    </rPh>
    <rPh sb="120" eb="121">
      <t>ワク</t>
    </rPh>
    <rPh sb="121" eb="122">
      <t>ナイ</t>
    </rPh>
    <rPh sb="123" eb="125">
      <t>シメイ</t>
    </rPh>
    <rPh sb="126" eb="128">
      <t>ハッコウ</t>
    </rPh>
    <rPh sb="128" eb="129">
      <t>ズ</t>
    </rPh>
    <rPh sb="133" eb="134">
      <t>オヨ</t>
    </rPh>
    <rPh sb="135" eb="137">
      <t>ヘンコウ</t>
    </rPh>
    <rPh sb="137" eb="139">
      <t>キボウ</t>
    </rPh>
    <rPh sb="139" eb="141">
      <t>カショ</t>
    </rPh>
    <rPh sb="143" eb="145">
      <t>キサイ</t>
    </rPh>
    <phoneticPr fontId="1"/>
  </si>
  <si>
    <r>
      <t xml:space="preserve">氏名・漢字等
（Name </t>
    </r>
    <r>
      <rPr>
        <sz val="11"/>
        <rFont val="ＭＳ Ｐゴシック"/>
        <family val="3"/>
        <charset val="128"/>
      </rPr>
      <t xml:space="preserve">in </t>
    </r>
    <r>
      <rPr>
        <sz val="11"/>
        <rFont val="ＭＳ Ｐゴシック"/>
        <family val="3"/>
        <charset val="128"/>
        <scheme val="minor"/>
      </rPr>
      <t>English）</t>
    </r>
    <rPh sb="0" eb="2">
      <t>シメイ</t>
    </rPh>
    <rPh sb="3" eb="5">
      <t>カンジ</t>
    </rPh>
    <rPh sb="5" eb="6">
      <t>ナド</t>
    </rPh>
    <phoneticPr fontId="1"/>
  </si>
  <si>
    <r>
      <t xml:space="preserve">氏名・フリガナ
（Name in Japanese </t>
    </r>
    <r>
      <rPr>
        <sz val="11"/>
        <rFont val="ＭＳ Ｐゴシック"/>
        <family val="3"/>
        <charset val="128"/>
      </rPr>
      <t>Katakana</t>
    </r>
    <r>
      <rPr>
        <sz val="11"/>
        <rFont val="ＭＳ Ｐゴシック"/>
        <family val="3"/>
        <charset val="128"/>
        <scheme val="minor"/>
      </rPr>
      <t>）</t>
    </r>
    <rPh sb="0" eb="2">
      <t>シメイ</t>
    </rPh>
    <phoneticPr fontId="1"/>
  </si>
  <si>
    <r>
      <rPr>
        <b/>
        <sz val="11"/>
        <rFont val="ＭＳ Ｐゴシック"/>
        <family val="3"/>
        <charset val="128"/>
        <scheme val="minor"/>
      </rPr>
      <t>【特別研究員DC1申請者のみ（only for DC1）】</t>
    </r>
    <r>
      <rPr>
        <sz val="11"/>
        <rFont val="ＭＳ Ｐゴシック"/>
        <family val="3"/>
        <charset val="128"/>
        <scheme val="minor"/>
      </rPr>
      <t xml:space="preserve">
現在の所属大学院（出身大学院）
Graduate School you are currently enrolled in（you are graduated </t>
    </r>
    <r>
      <rPr>
        <sz val="11"/>
        <rFont val="ＭＳ Ｐゴシック"/>
        <family val="3"/>
        <charset val="128"/>
      </rPr>
      <t>from）</t>
    </r>
    <rPh sb="30" eb="32">
      <t>ゲンザイ</t>
    </rPh>
    <rPh sb="33" eb="35">
      <t>ショゾク</t>
    </rPh>
    <rPh sb="35" eb="37">
      <t>ダイガク</t>
    </rPh>
    <rPh sb="37" eb="38">
      <t>イン</t>
    </rPh>
    <rPh sb="39" eb="41">
      <t>シュッシン</t>
    </rPh>
    <rPh sb="41" eb="43">
      <t>ダイガク</t>
    </rPh>
    <rPh sb="43" eb="44">
      <t>イン</t>
    </rPh>
    <phoneticPr fontId="1"/>
  </si>
  <si>
    <r>
      <t>○登録する氏名は「戸籍名」です。
Name on the family register, or on your passport or Residence Card must be r</t>
    </r>
    <r>
      <rPr>
        <sz val="11"/>
        <rFont val="ＭＳ Ｐゴシック"/>
        <family val="3"/>
        <charset val="128"/>
        <scheme val="minor"/>
      </rPr>
      <t xml:space="preserve">egistered as Applicant Information.
　 採用時に公表される「登録名」は申請書作成時に申請者が登録し、旧姓や通称名を使用可能です。
The 'Registered name' is the name that applicants provide at the time of application and it will appear on the JSPS website if you are </t>
    </r>
    <r>
      <rPr>
        <sz val="11"/>
        <rFont val="ＭＳ Ｐゴシック"/>
        <family val="3"/>
        <charset val="128"/>
      </rPr>
      <t>awarded</t>
    </r>
    <r>
      <rPr>
        <sz val="11"/>
        <rFont val="ＭＳ Ｐゴシック"/>
        <family val="3"/>
        <charset val="128"/>
        <scheme val="minor"/>
      </rPr>
      <t>.
Former name and common name can also be used for the 'Registered name'.</t>
    </r>
    <rPh sb="170" eb="172">
      <t>カノウ</t>
    </rPh>
    <phoneticPr fontId="1"/>
  </si>
  <si>
    <r>
      <t xml:space="preserve">○外国人の場合、在留カード・住民票等に記載の氏名（全角アルファベット等）を登録してください。
For applicants without Japanese nationality, please register the name (full-width alphabet </t>
    </r>
    <r>
      <rPr>
        <sz val="11"/>
        <rFont val="ＭＳ Ｐゴシック"/>
        <family val="3"/>
        <charset val="128"/>
      </rPr>
      <t>characters</t>
    </r>
    <r>
      <rPr>
        <sz val="11"/>
        <rFont val="ＭＳ Ｐゴシック"/>
        <family val="3"/>
        <charset val="128"/>
        <scheme val="minor"/>
      </rPr>
      <t>）as it appears on Certificate of Residence or Residence Card.</t>
    </r>
    <phoneticPr fontId="1"/>
  </si>
  <si>
    <r>
      <t>＜受入予定研究者情報（Host researcher information）＞　</t>
    </r>
    <r>
      <rPr>
        <b/>
        <sz val="12"/>
        <color rgb="FFFF0000"/>
        <rFont val="ＭＳ Ｐゴシック"/>
        <family val="3"/>
        <charset val="128"/>
        <scheme val="minor"/>
      </rPr>
      <t>※特別研究員申請者のみ（Only Research Fellowships for Young Scientists）</t>
    </r>
    <rPh sb="1" eb="3">
      <t>ウケイ</t>
    </rPh>
    <rPh sb="3" eb="5">
      <t>ヨテイ</t>
    </rPh>
    <rPh sb="5" eb="8">
      <t>ケンキュウシャ</t>
    </rPh>
    <rPh sb="8" eb="10">
      <t>ジョウホウ</t>
    </rPh>
    <phoneticPr fontId="1"/>
  </si>
  <si>
    <r>
      <t>　　　</t>
    </r>
    <r>
      <rPr>
        <sz val="10"/>
        <rFont val="ＭＳ Ｐゴシック"/>
        <family val="3"/>
        <charset val="128"/>
        <scheme val="minor"/>
      </rPr>
      <t>　</t>
    </r>
    <r>
      <rPr>
        <sz val="10.5"/>
        <rFont val="ＭＳ Ｐゴシック"/>
        <family val="3"/>
        <charset val="128"/>
        <scheme val="minor"/>
      </rPr>
      <t xml:space="preserve">受入予定研究者未定（DC1申請者のみ選択可。チェックした場合、以下の項目は記載不要）
　　　　 If you </t>
    </r>
    <r>
      <rPr>
        <sz val="10.5"/>
        <rFont val="ＭＳ Ｐゴシック"/>
        <family val="3"/>
        <charset val="128"/>
      </rPr>
      <t>have not decided you</t>
    </r>
    <r>
      <rPr>
        <sz val="10.5"/>
        <rFont val="ＭＳ Ｐゴシック"/>
        <family val="3"/>
        <charset val="128"/>
        <scheme val="minor"/>
      </rPr>
      <t xml:space="preserve">r host researcher, please </t>
    </r>
    <r>
      <rPr>
        <sz val="10.5"/>
        <rFont val="ＭＳ Ｐゴシック"/>
        <family val="3"/>
        <charset val="128"/>
      </rPr>
      <t>tick</t>
    </r>
    <r>
      <rPr>
        <sz val="10.5"/>
        <rFont val="ＭＳ Ｐゴシック"/>
        <family val="3"/>
        <charset val="128"/>
        <scheme val="minor"/>
      </rPr>
      <t xml:space="preserve"> the box. (Selectable only for</t>
    </r>
    <r>
      <rPr>
        <b/>
        <sz val="10.5"/>
        <rFont val="ＭＳ Ｐゴシック"/>
        <family val="3"/>
        <charset val="128"/>
        <scheme val="minor"/>
      </rPr>
      <t xml:space="preserve"> DC1</t>
    </r>
    <r>
      <rPr>
        <sz val="10.5"/>
        <rFont val="ＭＳ Ｐゴシック"/>
        <family val="3"/>
        <charset val="128"/>
        <scheme val="minor"/>
      </rPr>
      <t xml:space="preserve"> applicants.</t>
    </r>
    <r>
      <rPr>
        <b/>
        <sz val="10.5"/>
        <rFont val="ＭＳ Ｐゴシック"/>
        <family val="3"/>
        <charset val="128"/>
        <scheme val="minor"/>
      </rPr>
      <t xml:space="preserve"> </t>
    </r>
    <r>
      <rPr>
        <sz val="10.5"/>
        <rFont val="ＭＳ Ｐゴシック"/>
        <family val="3"/>
        <charset val="128"/>
        <scheme val="minor"/>
      </rPr>
      <t xml:space="preserve">If </t>
    </r>
    <r>
      <rPr>
        <sz val="10.5"/>
        <rFont val="ＭＳ Ｐゴシック"/>
        <family val="3"/>
        <charset val="128"/>
      </rPr>
      <t>you ticked this box</t>
    </r>
    <r>
      <rPr>
        <sz val="10.5"/>
        <rFont val="ＭＳ Ｐゴシック"/>
        <family val="3"/>
        <charset val="128"/>
        <scheme val="minor"/>
      </rPr>
      <t>, the following items are not required.)</t>
    </r>
    <phoneticPr fontId="1"/>
  </si>
  <si>
    <r>
      <t>※1 特別研究員PDに申請予定で他機関所属の方は、所属機関名を手入力してください。
If you are affiliated with a different host research institution and</t>
    </r>
    <r>
      <rPr>
        <sz val="11"/>
        <rFont val="ＭＳ Ｐゴシック"/>
        <family val="3"/>
        <charset val="128"/>
      </rPr>
      <t xml:space="preserve"> wish to </t>
    </r>
    <r>
      <rPr>
        <sz val="11"/>
        <rFont val="ＭＳ Ｐゴシック"/>
        <family val="3"/>
        <charset val="128"/>
        <scheme val="minor"/>
      </rPr>
      <t>apply for the Postdoctoral (PD) Research Fellowships, please enter your current host research institution manually.</t>
    </r>
    <rPh sb="3" eb="8">
      <t>トクベツケンキュウイン</t>
    </rPh>
    <rPh sb="11" eb="15">
      <t>シンセイヨテイ</t>
    </rPh>
    <rPh sb="16" eb="17">
      <t>タ</t>
    </rPh>
    <rPh sb="17" eb="19">
      <t>キカン</t>
    </rPh>
    <rPh sb="19" eb="21">
      <t>ショゾク</t>
    </rPh>
    <rPh sb="22" eb="23">
      <t>カタ</t>
    </rPh>
    <rPh sb="25" eb="27">
      <t>ショゾク</t>
    </rPh>
    <rPh sb="27" eb="29">
      <t>キカン</t>
    </rPh>
    <rPh sb="29" eb="30">
      <t>メイ</t>
    </rPh>
    <rPh sb="31" eb="32">
      <t>テ</t>
    </rPh>
    <rPh sb="32" eb="34">
      <t>ニュウリョク</t>
    </rPh>
    <phoneticPr fontId="1"/>
  </si>
  <si>
    <t>所属機関・部局
（学生は学籍上の部局）
Institution / Department
(For students, enter your academic department) ※1</t>
    <rPh sb="0" eb="2">
      <t>ショゾク</t>
    </rPh>
    <rPh sb="2" eb="4">
      <t>キカン</t>
    </rPh>
    <rPh sb="5" eb="7">
      <t>ブキョク</t>
    </rPh>
    <rPh sb="9" eb="11">
      <t>ガクセイ</t>
    </rPh>
    <rPh sb="12" eb="14">
      <t>ガクセキ</t>
    </rPh>
    <rPh sb="14" eb="15">
      <t>ジョウ</t>
    </rPh>
    <rPh sb="16" eb="18">
      <t>ブキョク</t>
    </rPh>
    <phoneticPr fontId="1"/>
  </si>
  <si>
    <r>
      <t>※1 特別研究員PDに申請予定で他機関所属の方は、所属機関名を手入力してください。
If you are affiliated with a different host research institution and</t>
    </r>
    <r>
      <rPr>
        <sz val="11"/>
        <rFont val="ＭＳ Ｐゴシック"/>
        <family val="3"/>
        <charset val="128"/>
      </rPr>
      <t xml:space="preserve"> wish to </t>
    </r>
    <r>
      <rPr>
        <sz val="11"/>
        <rFont val="ＭＳ Ｐゴシック"/>
        <family val="3"/>
        <charset val="128"/>
        <scheme val="minor"/>
      </rPr>
      <t xml:space="preserve">apply for the Postdoctoral (PD) Research Fellowships, please enter your current host research institution manually.
</t>
    </r>
    <rPh sb="3" eb="8">
      <t>トクベツケンキュウイン</t>
    </rPh>
    <rPh sb="11" eb="15">
      <t>シンセイヨテイ</t>
    </rPh>
    <rPh sb="16" eb="17">
      <t>タ</t>
    </rPh>
    <rPh sb="17" eb="19">
      <t>キカン</t>
    </rPh>
    <rPh sb="19" eb="21">
      <t>ショゾク</t>
    </rPh>
    <rPh sb="22" eb="23">
      <t>カタ</t>
    </rPh>
    <rPh sb="25" eb="27">
      <t>ショゾク</t>
    </rPh>
    <rPh sb="27" eb="29">
      <t>キカン</t>
    </rPh>
    <rPh sb="29" eb="30">
      <t>メイ</t>
    </rPh>
    <rPh sb="31" eb="32">
      <t>テ</t>
    </rPh>
    <rPh sb="32" eb="34">
      <t>ニュウリョク</t>
    </rPh>
    <phoneticPr fontId="1"/>
  </si>
  <si>
    <t>文学研究科 / Graduate School of Letters</t>
  </si>
  <si>
    <t>ヒト行動進化研究所 / Institute for the Evolutionary Origins of Human Behavior</t>
    <rPh sb="8" eb="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</si>
</sst>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yyyy/m/d;@"/>
  </numFmts>
  <fonts count="39">
    <font>
      <sz val="11"/>
      <color theme="1"/>
      <name val="ＭＳ Ｐゴシック"/>
      <family val="2"/>
      <charset val="128"/>
      <scheme val="minor"/>
    </font>
    <font>
      <sz val="6"/>
      <name val="ＭＳ Ｐゴシック"/>
      <family val="2"/>
      <charset val="128"/>
      <scheme val="minor"/>
    </font>
    <font>
      <vertAlign val="superscript"/>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u/>
      <sz val="10"/>
      <color theme="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5"/>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9"/>
      <name val="ＭＳ Ｐゴシック"/>
      <family val="3"/>
      <charset val="128"/>
      <scheme val="minor"/>
    </font>
    <font>
      <b/>
      <sz val="9"/>
      <color rgb="FFFF0000"/>
      <name val="ＭＳ Ｐゴシック"/>
      <family val="3"/>
      <charset val="128"/>
      <scheme val="minor"/>
    </font>
    <font>
      <b/>
      <sz val="11"/>
      <name val="ＭＳ Ｐゴシック"/>
      <family val="3"/>
      <charset val="128"/>
      <scheme val="minor"/>
    </font>
    <font>
      <u/>
      <sz val="9"/>
      <name val="ＭＳ Ｐゴシック"/>
      <family val="3"/>
      <charset val="128"/>
      <scheme val="minor"/>
    </font>
    <font>
      <sz val="11"/>
      <color theme="1"/>
      <name val="ＭＳ Ｐゴシック"/>
      <family val="2"/>
      <scheme val="minor"/>
    </font>
    <font>
      <b/>
      <sz val="12"/>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6"/>
      <name val="ＭＳ Ｐゴシック"/>
      <family val="3"/>
      <charset val="128"/>
      <scheme val="minor"/>
    </font>
    <font>
      <sz val="10"/>
      <name val="ＭＳ Ｐゴシック"/>
      <family val="3"/>
      <charset val="128"/>
      <scheme val="minor"/>
    </font>
    <font>
      <u/>
      <sz val="10"/>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9"/>
      <name val="ＭＳ Ｐゴシック"/>
      <family val="3"/>
      <charset val="128"/>
    </font>
    <font>
      <u/>
      <sz val="9"/>
      <color rgb="FFFF0000"/>
      <name val="ＭＳ Ｐゴシック"/>
      <family val="3"/>
      <charset val="128"/>
    </font>
    <font>
      <sz val="11"/>
      <name val="ＭＳ Ｐゴシック"/>
      <family val="3"/>
      <charset val="128"/>
    </font>
    <font>
      <sz val="10"/>
      <name val="ＭＳ Ｐゴシック"/>
      <family val="3"/>
      <charset val="128"/>
    </font>
    <font>
      <sz val="11"/>
      <name val="ＭＳ Ｐゴシック"/>
      <family val="3"/>
      <scheme val="minor"/>
    </font>
    <font>
      <b/>
      <sz val="12"/>
      <color rgb="FFFF0000"/>
      <name val="ＭＳ Ｐゴシック"/>
      <family val="3"/>
      <charset val="128"/>
      <scheme val="minor"/>
    </font>
    <font>
      <sz val="10.5"/>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
      <patternFill patternType="solid">
        <fgColor theme="0" tint="-0.249977111117893"/>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style="thick">
        <color auto="1"/>
      </bottom>
      <diagonal/>
    </border>
    <border>
      <left style="thick">
        <color auto="1"/>
      </left>
      <right/>
      <top/>
      <bottom/>
      <diagonal/>
    </border>
    <border>
      <left/>
      <right style="thin">
        <color auto="1"/>
      </right>
      <top/>
      <bottom style="thin">
        <color auto="1"/>
      </bottom>
      <diagonal/>
    </border>
    <border>
      <left style="thin">
        <color auto="1"/>
      </left>
      <right style="mediumDashed">
        <color auto="1"/>
      </right>
      <top style="thick">
        <color auto="1"/>
      </top>
      <bottom style="thin">
        <color auto="1"/>
      </bottom>
      <diagonal/>
    </border>
    <border>
      <left style="mediumDashed">
        <color auto="1"/>
      </left>
      <right style="thick">
        <color auto="1"/>
      </right>
      <top style="thick">
        <color auto="1"/>
      </top>
      <bottom style="thin">
        <color auto="1"/>
      </bottom>
      <diagonal/>
    </border>
    <border>
      <left style="thin">
        <color auto="1"/>
      </left>
      <right style="mediumDashed">
        <color auto="1"/>
      </right>
      <top style="thin">
        <color auto="1"/>
      </top>
      <bottom style="thin">
        <color auto="1"/>
      </bottom>
      <diagonal/>
    </border>
    <border>
      <left style="mediumDashed">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4">
    <xf numFmtId="0" fontId="0" fillId="0" borderId="0">
      <alignment vertical="center"/>
    </xf>
    <xf numFmtId="0" fontId="6" fillId="0" borderId="0">
      <alignment vertical="center"/>
    </xf>
    <xf numFmtId="0" fontId="8" fillId="0" borderId="0" applyNumberFormat="0" applyFill="0" applyBorder="0" applyAlignment="0" applyProtection="0">
      <alignment vertical="center"/>
    </xf>
    <xf numFmtId="0" fontId="19" fillId="0" borderId="0"/>
  </cellStyleXfs>
  <cellXfs count="115">
    <xf numFmtId="0" fontId="0" fillId="0" borderId="0" xfId="0">
      <alignment vertical="center"/>
    </xf>
    <xf numFmtId="0" fontId="7" fillId="0" borderId="3" xfId="0" applyFont="1" applyBorder="1" applyAlignment="1">
      <alignment horizontal="left" vertical="center" wrapText="1"/>
    </xf>
    <xf numFmtId="0" fontId="0" fillId="0" borderId="0" xfId="0" applyAlignment="1">
      <alignment horizontal="right" vertical="center"/>
    </xf>
    <xf numFmtId="0" fontId="7" fillId="0" borderId="0" xfId="0" applyFont="1" applyAlignment="1">
      <alignment horizontal="centerContinuous" vertical="center"/>
    </xf>
    <xf numFmtId="0" fontId="7" fillId="0" borderId="0" xfId="0" applyFont="1">
      <alignment vertical="center"/>
    </xf>
    <xf numFmtId="0" fontId="9" fillId="0" borderId="0" xfId="0" applyFont="1">
      <alignment vertical="center"/>
    </xf>
    <xf numFmtId="0" fontId="7" fillId="0" borderId="7" xfId="0" applyFont="1" applyBorder="1" applyAlignment="1">
      <alignment horizontal="left" vertical="center"/>
    </xf>
    <xf numFmtId="0" fontId="7" fillId="0" borderId="0" xfId="0" applyFont="1" applyAlignment="1">
      <alignment horizontal="center" vertical="center"/>
    </xf>
    <xf numFmtId="0" fontId="7" fillId="0" borderId="8" xfId="0" applyFont="1" applyBorder="1" applyAlignment="1">
      <alignment horizontal="left" vertical="center" wrapText="1"/>
    </xf>
    <xf numFmtId="0" fontId="7" fillId="3" borderId="0" xfId="0" applyFont="1" applyFill="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0" xfId="0" applyFont="1" applyFill="1" applyProtection="1">
      <alignment vertical="center"/>
      <protection locked="0"/>
    </xf>
    <xf numFmtId="0" fontId="3" fillId="0" borderId="0" xfId="0" applyFo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2" xfId="0" applyFont="1" applyBorder="1" applyAlignment="1">
      <alignment horizontal="center" vertical="center"/>
    </xf>
    <xf numFmtId="49" fontId="7" fillId="0" borderId="1" xfId="0" applyNumberFormat="1" applyFont="1" applyBorder="1" applyAlignment="1" applyProtection="1">
      <alignment horizontal="left" vertical="center" wrapText="1"/>
      <protection locked="0"/>
    </xf>
    <xf numFmtId="0" fontId="0" fillId="0" borderId="0" xfId="0" applyAlignment="1">
      <alignment vertical="center" wrapText="1"/>
    </xf>
    <xf numFmtId="0" fontId="11" fillId="0" borderId="0" xfId="0" applyFont="1">
      <alignment vertical="center"/>
    </xf>
    <xf numFmtId="176" fontId="7" fillId="3" borderId="0" xfId="0" applyNumberFormat="1" applyFont="1" applyFill="1" applyAlignment="1">
      <alignment horizontal="center" vertical="center"/>
    </xf>
    <xf numFmtId="176" fontId="7" fillId="0" borderId="0" xfId="0" applyNumberFormat="1" applyFont="1" applyAlignment="1">
      <alignment horizontal="center" vertical="center"/>
    </xf>
    <xf numFmtId="0" fontId="7" fillId="4" borderId="1" xfId="0" applyFont="1" applyFill="1" applyBorder="1" applyAlignment="1" applyProtection="1">
      <alignment horizontal="left" vertical="center" wrapText="1" shrinkToFit="1"/>
      <protection locked="0"/>
    </xf>
    <xf numFmtId="0" fontId="3" fillId="0" borderId="0" xfId="0" applyFont="1" applyAlignment="1">
      <alignment horizontal="left" vertical="center" wrapText="1"/>
    </xf>
    <xf numFmtId="176" fontId="7" fillId="3" borderId="1" xfId="0" applyNumberFormat="1" applyFont="1" applyFill="1" applyBorder="1" applyAlignment="1" applyProtection="1">
      <alignment horizontal="left" vertical="center" wrapText="1" shrinkToFit="1"/>
      <protection locked="0"/>
    </xf>
    <xf numFmtId="0" fontId="7" fillId="3" borderId="3" xfId="0" applyFont="1" applyFill="1" applyBorder="1" applyAlignment="1" applyProtection="1">
      <alignment vertical="center" wrapText="1"/>
      <protection locked="0"/>
    </xf>
    <xf numFmtId="0" fontId="7" fillId="0" borderId="3" xfId="0" applyFont="1" applyBorder="1" applyAlignment="1">
      <alignment horizontal="right" vertical="center" wrapText="1"/>
    </xf>
    <xf numFmtId="0" fontId="7" fillId="0" borderId="5" xfId="0" applyFont="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7" fillId="0" borderId="1" xfId="0" applyFont="1" applyBorder="1" applyAlignment="1" applyProtection="1">
      <alignment vertical="center" shrinkToFit="1"/>
      <protection locked="0"/>
    </xf>
    <xf numFmtId="177" fontId="7" fillId="0" borderId="1" xfId="0" applyNumberFormat="1" applyFont="1" applyBorder="1" applyAlignment="1" applyProtection="1">
      <alignment vertical="center" shrinkToFit="1"/>
      <protection locked="0"/>
    </xf>
    <xf numFmtId="176" fontId="7" fillId="0" borderId="1" xfId="0" applyNumberFormat="1" applyFont="1" applyBorder="1" applyAlignment="1" applyProtection="1">
      <alignment vertical="center" shrinkToFit="1"/>
      <protection locked="0"/>
    </xf>
    <xf numFmtId="0" fontId="7" fillId="3" borderId="1" xfId="0" applyFont="1" applyFill="1" applyBorder="1" applyAlignment="1" applyProtection="1">
      <alignment vertical="center" wrapText="1"/>
      <protection locked="0"/>
    </xf>
    <xf numFmtId="0" fontId="7" fillId="0" borderId="0" xfId="0" applyFont="1" applyAlignment="1">
      <alignment horizontal="left" vertical="center" wrapText="1"/>
    </xf>
    <xf numFmtId="0" fontId="7" fillId="3" borderId="1" xfId="0" applyFont="1" applyFill="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wrapText="1"/>
    </xf>
    <xf numFmtId="0" fontId="7" fillId="3" borderId="22"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center" vertical="center" wrapText="1"/>
      <protection locked="0"/>
    </xf>
    <xf numFmtId="0" fontId="0" fillId="0" borderId="0" xfId="0" applyAlignment="1">
      <alignment horizontal="left" vertical="center"/>
    </xf>
    <xf numFmtId="0" fontId="7" fillId="0" borderId="25" xfId="0" applyFont="1" applyBorder="1" applyAlignment="1">
      <alignment horizontal="right" vertical="center" wrapText="1"/>
    </xf>
    <xf numFmtId="0" fontId="7" fillId="0" borderId="26" xfId="0" applyFont="1" applyBorder="1" applyAlignment="1">
      <alignment horizontal="center" vertical="center" wrapText="1"/>
    </xf>
    <xf numFmtId="0" fontId="7" fillId="3" borderId="24" xfId="0" applyFont="1" applyFill="1" applyBorder="1" applyAlignment="1" applyProtection="1">
      <alignment vertical="center" wrapText="1"/>
      <protection locked="0"/>
    </xf>
    <xf numFmtId="0" fontId="11" fillId="5" borderId="1" xfId="3" applyFont="1" applyFill="1" applyBorder="1" applyAlignment="1">
      <alignment horizontal="center" vertical="center"/>
    </xf>
    <xf numFmtId="0" fontId="11" fillId="5" borderId="1" xfId="3" applyFont="1" applyFill="1" applyBorder="1" applyAlignment="1">
      <alignment horizontal="center" vertical="center" wrapText="1"/>
    </xf>
    <xf numFmtId="0" fontId="19" fillId="0" borderId="0" xfId="3"/>
    <xf numFmtId="0" fontId="20" fillId="0" borderId="3" xfId="3" applyFont="1" applyBorder="1" applyAlignment="1">
      <alignment horizontal="center" vertical="center" wrapText="1"/>
    </xf>
    <xf numFmtId="0" fontId="20" fillId="0" borderId="5" xfId="3" applyFont="1" applyBorder="1" applyAlignment="1">
      <alignment horizontal="center" vertical="center" wrapText="1"/>
    </xf>
    <xf numFmtId="0" fontId="21" fillId="0" borderId="0" xfId="3" applyFont="1" applyAlignment="1">
      <alignment vertical="center"/>
    </xf>
    <xf numFmtId="0" fontId="22" fillId="0" borderId="1" xfId="3" applyFont="1" applyBorder="1" applyAlignment="1">
      <alignment vertical="center"/>
    </xf>
    <xf numFmtId="0" fontId="22" fillId="0" borderId="1" xfId="3" applyFont="1" applyBorder="1" applyAlignment="1">
      <alignment vertical="center" wrapText="1"/>
    </xf>
    <xf numFmtId="0" fontId="22" fillId="0" borderId="24" xfId="3" applyFont="1" applyBorder="1" applyAlignment="1">
      <alignment vertical="center"/>
    </xf>
    <xf numFmtId="0" fontId="22" fillId="0" borderId="24" xfId="3" applyFont="1" applyBorder="1" applyAlignment="1">
      <alignment vertical="center" wrapText="1"/>
    </xf>
    <xf numFmtId="0" fontId="20" fillId="0" borderId="27" xfId="3" applyFont="1" applyBorder="1" applyAlignment="1">
      <alignment horizontal="center" vertical="center" wrapText="1"/>
    </xf>
    <xf numFmtId="0" fontId="20" fillId="0" borderId="19" xfId="3" applyFont="1" applyBorder="1" applyAlignment="1">
      <alignment horizontal="center" vertical="center" wrapText="1"/>
    </xf>
    <xf numFmtId="0" fontId="23" fillId="0" borderId="0" xfId="3" applyFont="1" applyAlignment="1">
      <alignment vertical="center"/>
    </xf>
    <xf numFmtId="0" fontId="24" fillId="0" borderId="0" xfId="3" applyFont="1"/>
    <xf numFmtId="0" fontId="25" fillId="0" borderId="0" xfId="3" applyFont="1"/>
    <xf numFmtId="0" fontId="20" fillId="0" borderId="5" xfId="3" applyFont="1" applyBorder="1" applyAlignment="1">
      <alignment horizontal="center" vertical="center"/>
    </xf>
    <xf numFmtId="0" fontId="19" fillId="0" borderId="0" xfId="3" applyAlignment="1">
      <alignment vertical="center"/>
    </xf>
    <xf numFmtId="0" fontId="19" fillId="0" borderId="0" xfId="3" applyAlignment="1">
      <alignment horizontal="center"/>
    </xf>
    <xf numFmtId="0" fontId="21" fillId="0" borderId="0" xfId="3" applyFont="1" applyAlignment="1">
      <alignment vertical="center" wrapText="1"/>
    </xf>
    <xf numFmtId="0" fontId="7" fillId="0" borderId="6" xfId="0" applyFont="1" applyBorder="1" applyAlignment="1">
      <alignment horizontal="left" vertical="center" wrapText="1"/>
    </xf>
    <xf numFmtId="178" fontId="7" fillId="3" borderId="1" xfId="0" applyNumberFormat="1" applyFont="1" applyFill="1" applyBorder="1" applyAlignment="1" applyProtection="1">
      <alignment horizontal="left" vertical="center" wrapText="1" shrinkToFit="1"/>
      <protection locked="0"/>
    </xf>
    <xf numFmtId="0" fontId="7" fillId="0" borderId="9" xfId="0" applyFont="1" applyBorder="1" applyAlignment="1">
      <alignment horizontal="left" vertical="center" wrapText="1"/>
    </xf>
    <xf numFmtId="0" fontId="25" fillId="3" borderId="3" xfId="0" applyFont="1" applyFill="1" applyBorder="1" applyAlignment="1" applyProtection="1">
      <alignment vertical="center" wrapText="1"/>
      <protection locked="0"/>
    </xf>
    <xf numFmtId="0" fontId="14" fillId="3" borderId="17" xfId="0" applyFont="1" applyFill="1" applyBorder="1" applyAlignment="1">
      <alignment horizontal="center" vertical="center" wrapText="1" shrinkToFit="1"/>
    </xf>
    <xf numFmtId="0" fontId="12" fillId="0" borderId="0" xfId="0" applyFont="1" applyAlignment="1">
      <alignment horizontal="centerContinuous" vertical="center" wrapText="1"/>
    </xf>
    <xf numFmtId="0" fontId="0" fillId="0" borderId="0" xfId="0" applyAlignment="1">
      <alignment horizontal="righ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7" fillId="4" borderId="3"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28" fillId="0" borderId="0" xfId="0" applyFont="1" applyAlignment="1">
      <alignment horizontal="left" vertical="center" wrapText="1"/>
    </xf>
    <xf numFmtId="0" fontId="28" fillId="0" borderId="0" xfId="0" applyFont="1" applyAlignment="1">
      <alignment horizontal="left" vertical="center"/>
    </xf>
    <xf numFmtId="0" fontId="27" fillId="0" borderId="18" xfId="0" applyFont="1" applyBorder="1" applyAlignment="1">
      <alignment horizontal="left" vertical="center" wrapText="1" indent="1"/>
    </xf>
    <xf numFmtId="0" fontId="28" fillId="0" borderId="0" xfId="0" applyFont="1" applyAlignment="1">
      <alignment horizontal="left" vertical="center" indent="1"/>
    </xf>
    <xf numFmtId="176" fontId="7" fillId="3" borderId="6" xfId="0" applyNumberFormat="1" applyFont="1" applyFill="1" applyBorder="1" applyAlignment="1" applyProtection="1">
      <alignment horizontal="left" vertical="center" wrapText="1"/>
      <protection locked="0"/>
    </xf>
    <xf numFmtId="0" fontId="8" fillId="3" borderId="1" xfId="2"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49" fontId="7" fillId="3" borderId="1" xfId="0" applyNumberFormat="1"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2" xfId="0" applyFont="1" applyBorder="1" applyAlignment="1">
      <alignment horizontal="left" vertical="center" wrapText="1"/>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35"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35" fillId="0" borderId="28" xfId="0" applyFont="1" applyBorder="1" applyAlignment="1">
      <alignment horizontal="left" vertical="center" wrapText="1"/>
    </xf>
    <xf numFmtId="0" fontId="3" fillId="0" borderId="28" xfId="0" applyFont="1" applyBorder="1" applyAlignment="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25" fillId="4" borderId="3" xfId="0" applyFont="1" applyFill="1" applyBorder="1" applyAlignment="1" applyProtection="1">
      <alignment horizontal="left" vertical="center" wrapText="1"/>
      <protection locked="0"/>
    </xf>
    <xf numFmtId="0" fontId="25" fillId="4" borderId="5" xfId="0" applyFont="1" applyFill="1" applyBorder="1" applyAlignment="1" applyProtection="1">
      <alignment horizontal="left" vertical="center" wrapText="1"/>
      <protection locked="0"/>
    </xf>
    <xf numFmtId="0" fontId="25" fillId="3" borderId="3" xfId="0" applyFont="1" applyFill="1" applyBorder="1" applyAlignment="1" applyProtection="1">
      <alignment horizontal="left" vertical="center" wrapText="1"/>
      <protection locked="0"/>
    </xf>
    <xf numFmtId="0" fontId="25" fillId="3" borderId="4"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178" fontId="7" fillId="3" borderId="6" xfId="0" applyNumberFormat="1" applyFont="1" applyFill="1" applyBorder="1" applyAlignment="1" applyProtection="1">
      <alignment horizontal="left" vertical="center" wrapText="1"/>
      <protection locked="0"/>
    </xf>
    <xf numFmtId="0" fontId="7" fillId="3" borderId="1" xfId="2" applyFont="1" applyFill="1" applyBorder="1" applyAlignment="1" applyProtection="1">
      <alignment horizontal="left" vertical="center" wrapText="1"/>
      <protection locked="0"/>
    </xf>
    <xf numFmtId="0" fontId="7" fillId="4" borderId="3" xfId="0" applyFont="1" applyFill="1" applyBorder="1" applyAlignment="1" applyProtection="1">
      <alignment vertical="center" wrapText="1"/>
      <protection locked="0"/>
    </xf>
    <xf numFmtId="0" fontId="7" fillId="4" borderId="4" xfId="0" applyFont="1" applyFill="1" applyBorder="1" applyAlignment="1" applyProtection="1">
      <alignment vertical="center" wrapText="1"/>
      <protection locked="0"/>
    </xf>
    <xf numFmtId="0" fontId="7" fillId="4" borderId="5" xfId="0" applyFont="1" applyFill="1" applyBorder="1" applyAlignment="1" applyProtection="1">
      <alignment vertical="center" wrapText="1"/>
      <protection locked="0"/>
    </xf>
  </cellXfs>
  <cellStyles count="4">
    <cellStyle name="ハイパーリンク" xfId="2" builtinId="8"/>
    <cellStyle name="標準" xfId="0" builtinId="0"/>
    <cellStyle name="標準 2" xfId="1" xr:uid="{00000000-0005-0000-0000-000002000000}"/>
    <cellStyle name="標準 3" xfId="3" xr:uid="{760AF20F-1FFB-4BCE-9C48-F5F823AE836A}"/>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542925</xdr:colOff>
          <xdr:row>20</xdr:row>
          <xdr:rowOff>390525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561975</xdr:colOff>
          <xdr:row>20</xdr:row>
          <xdr:rowOff>390525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561975</xdr:colOff>
          <xdr:row>20</xdr:row>
          <xdr:rowOff>390525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542925</xdr:colOff>
          <xdr:row>20</xdr:row>
          <xdr:rowOff>390525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9525</xdr:rowOff>
        </xdr:from>
        <xdr:to>
          <xdr:col>1</xdr:col>
          <xdr:colOff>561975</xdr:colOff>
          <xdr:row>20</xdr:row>
          <xdr:rowOff>390525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view="pageBreakPreview" topLeftCell="A18" zoomScaleNormal="100" zoomScaleSheetLayoutView="100" workbookViewId="0">
      <selection activeCell="A27" sqref="A27:E27"/>
    </sheetView>
  </sheetViews>
  <sheetFormatPr defaultColWidth="8.875" defaultRowHeight="33" customHeight="1"/>
  <cols>
    <col min="1" max="1" width="2.125" customWidth="1"/>
    <col min="2" max="2" width="33.375" customWidth="1"/>
    <col min="3" max="3" width="30.625" customWidth="1"/>
    <col min="4" max="4" width="30.375" customWidth="1"/>
    <col min="5" max="5" width="36.125" customWidth="1"/>
    <col min="6" max="6" width="11.5" customWidth="1"/>
    <col min="7" max="13" width="13.125" customWidth="1"/>
    <col min="14" max="14" width="4.375" customWidth="1"/>
  </cols>
  <sheetData>
    <row r="1" spans="1:14" ht="30.75" customHeight="1">
      <c r="C1" s="2"/>
      <c r="D1" s="74" t="s">
        <v>481</v>
      </c>
      <c r="E1" s="23"/>
    </row>
    <row r="2" spans="1:14" ht="13.5" customHeight="1">
      <c r="C2" s="2"/>
      <c r="D2" s="2"/>
      <c r="E2" s="24"/>
    </row>
    <row r="3" spans="1:14" ht="65.25" customHeight="1">
      <c r="A3" s="73" t="s">
        <v>469</v>
      </c>
      <c r="B3" s="3"/>
      <c r="C3" s="3"/>
      <c r="D3" s="3"/>
      <c r="E3" s="3"/>
      <c r="G3" s="4"/>
      <c r="H3" s="4"/>
      <c r="I3" s="4"/>
      <c r="J3" s="4"/>
      <c r="K3" s="4"/>
      <c r="L3" s="4"/>
      <c r="M3" s="4"/>
      <c r="N3" s="4"/>
    </row>
    <row r="4" spans="1:14" ht="83.25" customHeight="1" thickBot="1">
      <c r="A4" s="5"/>
      <c r="B4" s="80" t="s">
        <v>473</v>
      </c>
      <c r="C4" s="81"/>
      <c r="D4" s="81"/>
      <c r="E4" s="81"/>
      <c r="G4" s="4"/>
      <c r="H4" s="4"/>
      <c r="I4" s="4"/>
      <c r="J4" s="4"/>
      <c r="K4" s="4"/>
      <c r="L4" s="4"/>
      <c r="M4" s="4"/>
      <c r="N4" s="4"/>
    </row>
    <row r="5" spans="1:14" ht="93" customHeight="1" thickTop="1" thickBot="1">
      <c r="A5" s="5"/>
      <c r="B5" s="72" t="s">
        <v>475</v>
      </c>
      <c r="C5" s="82" t="s">
        <v>486</v>
      </c>
      <c r="D5" s="83"/>
      <c r="E5" s="83"/>
      <c r="G5" s="4"/>
      <c r="H5" s="4"/>
      <c r="I5" s="4"/>
      <c r="J5" s="4"/>
      <c r="K5" s="4"/>
      <c r="L5" s="4"/>
      <c r="M5" s="4"/>
      <c r="N5" s="4"/>
    </row>
    <row r="6" spans="1:14" ht="33" customHeight="1" thickTop="1" thickBot="1">
      <c r="A6" s="22" t="s">
        <v>470</v>
      </c>
      <c r="G6" s="4" t="s">
        <v>66</v>
      </c>
      <c r="H6" s="4"/>
      <c r="I6" s="4"/>
      <c r="J6" s="4"/>
      <c r="K6" s="4"/>
      <c r="L6" s="4"/>
      <c r="M6" s="4"/>
      <c r="N6" s="4"/>
    </row>
    <row r="7" spans="1:14" ht="45.75" customHeight="1" thickTop="1">
      <c r="B7" s="6"/>
      <c r="C7" s="19" t="s">
        <v>4</v>
      </c>
      <c r="D7" s="40" t="s">
        <v>5</v>
      </c>
      <c r="E7" s="41" t="s">
        <v>467</v>
      </c>
      <c r="F7" s="7"/>
      <c r="G7" s="4" t="s">
        <v>65</v>
      </c>
      <c r="H7" s="4"/>
      <c r="I7" s="4"/>
      <c r="J7" s="4"/>
      <c r="K7" s="4"/>
      <c r="L7" s="4"/>
      <c r="M7" s="4"/>
      <c r="N7" s="4"/>
    </row>
    <row r="8" spans="1:14" ht="33" customHeight="1" thickBot="1">
      <c r="B8" s="75" t="s">
        <v>487</v>
      </c>
      <c r="C8" s="38"/>
      <c r="D8" s="42"/>
      <c r="E8" s="44"/>
      <c r="F8" s="9"/>
      <c r="G8" s="31" t="s">
        <v>11</v>
      </c>
      <c r="H8" s="31" t="s">
        <v>12</v>
      </c>
      <c r="I8" s="31" t="s">
        <v>13</v>
      </c>
      <c r="J8" s="31" t="s">
        <v>14</v>
      </c>
      <c r="K8" s="31" t="s">
        <v>2</v>
      </c>
      <c r="L8" s="32" t="s">
        <v>0</v>
      </c>
      <c r="M8" s="32" t="s">
        <v>1</v>
      </c>
      <c r="N8" s="4"/>
    </row>
    <row r="9" spans="1:14" ht="33" customHeight="1" thickTop="1" thickBot="1">
      <c r="B9" s="76" t="s">
        <v>488</v>
      </c>
      <c r="C9" s="10"/>
      <c r="D9" s="11"/>
      <c r="E9" s="39" t="s">
        <v>67</v>
      </c>
      <c r="F9" s="9"/>
      <c r="G9" s="33" t="str">
        <f>IF(C8="","",C8)</f>
        <v/>
      </c>
      <c r="H9" s="33" t="str">
        <f>IF(D8="","",D8)</f>
        <v/>
      </c>
      <c r="I9" s="33" t="str">
        <f>IF(C9="","",C9)</f>
        <v/>
      </c>
      <c r="J9" s="33" t="str">
        <f>IF(D9="","",D9)</f>
        <v/>
      </c>
      <c r="K9" s="34" t="str">
        <f>IF(COUNTIF($C$13,"特別研究員*")&gt;0,E23,IF(COUNTIF($C$13,"海外*")&gt;0,E15,IF(COUNTIF($C$13,"*挑戦*")&gt;0,E15,"")))</f>
        <v/>
      </c>
      <c r="L9" s="33" t="str">
        <f>IF(COUNTIF($C$13,"特別研究員*")&gt;0,C22,IF(COUNTIF($C$13,"海外*")&gt;0,C14,IF(COUNTIF($C$13,"*挑戦*")&gt;0,C14,"")))</f>
        <v/>
      </c>
      <c r="M9" s="35" t="str">
        <f>IF(C10="","",TEXT(YEAR(C10),"0000")&amp;TEXT(MONTH(C10),"00")&amp;TEXT(DAY(C10),"00"))</f>
        <v/>
      </c>
      <c r="N9" s="4"/>
    </row>
    <row r="10" spans="1:14" ht="33" customHeight="1" thickTop="1">
      <c r="B10" s="68" t="s">
        <v>476</v>
      </c>
      <c r="C10" s="84"/>
      <c r="D10" s="84"/>
      <c r="E10" s="20"/>
      <c r="F10" s="7"/>
    </row>
    <row r="11" spans="1:14" ht="33" customHeight="1">
      <c r="B11" s="17" t="s">
        <v>400</v>
      </c>
      <c r="C11" s="85"/>
      <c r="D11" s="86"/>
      <c r="E11" s="18"/>
      <c r="F11" s="12"/>
    </row>
    <row r="12" spans="1:14" ht="33" customHeight="1">
      <c r="B12" s="17" t="s">
        <v>401</v>
      </c>
      <c r="C12" s="87"/>
      <c r="D12" s="87"/>
      <c r="E12" s="18"/>
      <c r="F12" s="12"/>
    </row>
    <row r="13" spans="1:14" ht="33" customHeight="1">
      <c r="B13" s="17" t="s">
        <v>454</v>
      </c>
      <c r="C13" s="78" t="s">
        <v>462</v>
      </c>
      <c r="D13" s="79"/>
      <c r="E13" s="18"/>
      <c r="F13" s="4"/>
    </row>
    <row r="14" spans="1:14" ht="67.5">
      <c r="B14" s="17" t="s">
        <v>495</v>
      </c>
      <c r="C14" s="78" t="s">
        <v>497</v>
      </c>
      <c r="D14" s="79"/>
      <c r="E14" s="18"/>
      <c r="F14" s="4"/>
    </row>
    <row r="15" spans="1:14" ht="33" customHeight="1">
      <c r="B15" s="17" t="s">
        <v>453</v>
      </c>
      <c r="C15" s="48"/>
      <c r="D15" s="46" t="s">
        <v>60</v>
      </c>
      <c r="E15" s="47" t="str">
        <f>IFERROR(VLOOKUP(C14,プルダウン用リスト!B:C,2,FALSE),"該当なし")</f>
        <v>該当なし</v>
      </c>
      <c r="F15" s="4"/>
    </row>
    <row r="16" spans="1:14" ht="108">
      <c r="B16" s="17" t="s">
        <v>482</v>
      </c>
      <c r="C16" s="27"/>
      <c r="D16" s="25" t="s">
        <v>461</v>
      </c>
      <c r="E16" s="18" t="s">
        <v>15</v>
      </c>
      <c r="F16" s="4"/>
    </row>
    <row r="17" spans="1:6" ht="166.5" customHeight="1">
      <c r="B17" s="77" t="s">
        <v>489</v>
      </c>
      <c r="C17" s="25" t="s">
        <v>465</v>
      </c>
      <c r="D17" s="97" t="s">
        <v>480</v>
      </c>
      <c r="E17" s="98"/>
      <c r="F17" s="4"/>
    </row>
    <row r="18" spans="1:6" ht="66" customHeight="1">
      <c r="A18" s="13"/>
      <c r="B18" s="92" t="s">
        <v>494</v>
      </c>
      <c r="C18" s="90"/>
      <c r="D18" s="90"/>
      <c r="E18" s="90"/>
      <c r="F18" s="4"/>
    </row>
    <row r="19" spans="1:6" ht="13.5" customHeight="1">
      <c r="A19" s="13"/>
      <c r="B19" s="26"/>
      <c r="C19" s="26"/>
      <c r="D19" s="26"/>
      <c r="E19" s="26"/>
      <c r="F19" s="14"/>
    </row>
    <row r="20" spans="1:6" ht="33" customHeight="1">
      <c r="A20" s="22" t="s">
        <v>492</v>
      </c>
      <c r="B20" s="15"/>
      <c r="C20" s="15"/>
      <c r="D20" s="16"/>
      <c r="E20" s="16"/>
      <c r="F20" s="16"/>
    </row>
    <row r="21" spans="1:6" ht="33" customHeight="1">
      <c r="A21" s="22"/>
      <c r="B21" s="99" t="s">
        <v>493</v>
      </c>
      <c r="C21" s="100"/>
      <c r="D21" s="100"/>
      <c r="E21" s="100"/>
      <c r="F21" s="16"/>
    </row>
    <row r="22" spans="1:6" ht="51.75" customHeight="1">
      <c r="B22" s="1" t="s">
        <v>477</v>
      </c>
      <c r="C22" s="78" t="s">
        <v>462</v>
      </c>
      <c r="D22" s="79"/>
      <c r="E22" s="17" t="s">
        <v>474</v>
      </c>
      <c r="F22" s="4"/>
    </row>
    <row r="23" spans="1:6" ht="33" customHeight="1">
      <c r="B23" s="1" t="s">
        <v>466</v>
      </c>
      <c r="C23" s="28"/>
      <c r="D23" s="29" t="s">
        <v>468</v>
      </c>
      <c r="E23" s="30" t="str">
        <f>IFERROR(VLOOKUP(C22,プルダウン用リスト!B:C,2,FALSE),"該当なし")</f>
        <v>該当なし</v>
      </c>
      <c r="F23" s="12"/>
    </row>
    <row r="24" spans="1:6" ht="33" customHeight="1">
      <c r="B24" s="1" t="s">
        <v>458</v>
      </c>
      <c r="C24" s="93"/>
      <c r="D24" s="94"/>
      <c r="E24" s="18"/>
      <c r="F24" s="12"/>
    </row>
    <row r="25" spans="1:6" ht="33" customHeight="1">
      <c r="B25" s="17" t="s">
        <v>455</v>
      </c>
      <c r="C25" s="93"/>
      <c r="D25" s="95"/>
      <c r="E25" s="18"/>
      <c r="F25" s="12"/>
    </row>
    <row r="26" spans="1:6" ht="21.75" customHeight="1">
      <c r="B26" s="15"/>
      <c r="E26" s="21"/>
    </row>
    <row r="27" spans="1:6" ht="77.25" customHeight="1">
      <c r="A27" s="96" t="s">
        <v>490</v>
      </c>
      <c r="B27" s="90"/>
      <c r="C27" s="90"/>
      <c r="D27" s="90"/>
      <c r="E27" s="90"/>
      <c r="F27" s="37"/>
    </row>
    <row r="28" spans="1:6" ht="39.75" customHeight="1">
      <c r="A28" s="90" t="s">
        <v>491</v>
      </c>
      <c r="B28" s="90"/>
      <c r="C28" s="90"/>
      <c r="D28" s="90"/>
      <c r="E28" s="90"/>
      <c r="F28" s="37"/>
    </row>
    <row r="29" spans="1:6" ht="72" customHeight="1">
      <c r="A29" s="91" t="s">
        <v>472</v>
      </c>
      <c r="B29" s="91"/>
      <c r="C29" s="91"/>
      <c r="D29" s="91"/>
      <c r="E29" s="91"/>
      <c r="F29" s="37"/>
    </row>
    <row r="30" spans="1:6" ht="63" customHeight="1">
      <c r="A30" s="88" t="s">
        <v>471</v>
      </c>
      <c r="B30" s="89"/>
      <c r="C30" s="89"/>
      <c r="D30" s="89"/>
      <c r="E30" s="89"/>
      <c r="F30" s="4"/>
    </row>
  </sheetData>
  <sheetProtection selectLockedCells="1"/>
  <customSheetViews>
    <customSheetView guid="{E6E90C83-F46B-4915-A135-8E115AFDBE3C}" scale="130" showPageBreaks="1" fitToPage="1" printArea="1" view="pageBreakPreview" topLeftCell="A19">
      <selection activeCell="B21" sqref="B21:E21"/>
      <rowBreaks count="1" manualBreakCount="1">
        <brk id="29" max="4" man="1"/>
      </rowBreaks>
      <pageMargins left="0.70866141732283472" right="0.70866141732283472" top="0.74803149606299213" bottom="0.27559055118110237" header="0.31496062992125984" footer="0.31496062992125984"/>
      <printOptions horizontalCentered="1"/>
      <pageSetup paperSize="9" scale="56" orientation="portrait" r:id="rId1"/>
      <headerFooter>
        <oddFooter>&amp;R&amp;K00-0262024.2.2改訂版</oddFooter>
      </headerFooter>
    </customSheetView>
  </customSheetViews>
  <mergeCells count="17">
    <mergeCell ref="A30:E30"/>
    <mergeCell ref="A28:E28"/>
    <mergeCell ref="A29:E29"/>
    <mergeCell ref="C14:D14"/>
    <mergeCell ref="B18:E18"/>
    <mergeCell ref="C22:D22"/>
    <mergeCell ref="C24:D24"/>
    <mergeCell ref="C25:D25"/>
    <mergeCell ref="A27:E27"/>
    <mergeCell ref="D17:E17"/>
    <mergeCell ref="B21:E21"/>
    <mergeCell ref="C13:D13"/>
    <mergeCell ref="B4:E4"/>
    <mergeCell ref="C5:E5"/>
    <mergeCell ref="C10:D10"/>
    <mergeCell ref="C11:D11"/>
    <mergeCell ref="C12:D12"/>
  </mergeCells>
  <phoneticPr fontId="1"/>
  <dataValidations xWindow="514" yWindow="620" count="6">
    <dataValidation type="list" allowBlank="1" showInputMessage="1" showErrorMessage="1" sqref="B5" xr:uid="{00000000-0002-0000-0000-000000000000}">
      <formula1>"（依頼事項を選択してください／Please select your request）,新規登録／registration,登録情報の変更／modification,パスワード再発行／Password reset"</formula1>
    </dataValidation>
    <dataValidation allowBlank="1" showInputMessage="1" showErrorMessage="1" prompt="日付を入力してください／Please enter date" sqref="C16" xr:uid="{00000000-0002-0000-0000-000001000000}"/>
    <dataValidation type="date" operator="lessThanOrEqual" allowBlank="1" showInputMessage="1" showErrorMessage="1" sqref="C10:D10" xr:uid="{00000000-0002-0000-0000-000003000000}">
      <formula1>TODAY()</formula1>
    </dataValidation>
    <dataValidation type="custom" allowBlank="1" showInputMessage="1" showErrorMessage="1" error="全角文字のみ入力可" sqref="C8:D9 F8:F9 E9" xr:uid="{00000000-0002-0000-0000-000004000000}">
      <formula1>C8=DBCS(C8)</formula1>
    </dataValidation>
    <dataValidation allowBlank="1" showInputMessage="1" showErrorMessage="1" error="全角文字のみ入力可" sqref="E8" xr:uid="{00000000-0002-0000-0000-000005000000}"/>
    <dataValidation type="list" showErrorMessage="1" prompt="プルダウンより選択／Please select from the dropdown" sqref="C17" xr:uid="{4D82C4D5-E10F-407C-BC4D-FDA0BD09ACF0}">
      <formula1>"（プルダウンより選択／Please select from the dropdown）,京都大学／Kyoto University,京都大学以外（他大学）／Other organization (university)"</formula1>
    </dataValidation>
  </dataValidations>
  <printOptions horizontalCentered="1"/>
  <pageMargins left="0.70866141732283472" right="0.70866141732283472" top="0.74803149606299213" bottom="0.27559055118110237" header="0.31496062992125984" footer="0.31496062992125984"/>
  <pageSetup paperSize="9" scale="56" orientation="portrait" r:id="rId2"/>
  <headerFooter>
    <oddFooter>&amp;R&amp;K00-0262024.2.2改訂版</oddFooter>
  </headerFooter>
  <rowBreaks count="1" manualBreakCount="1">
    <brk id="29"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1</xdr:col>
                    <xdr:colOff>123825</xdr:colOff>
                    <xdr:row>20</xdr:row>
                    <xdr:rowOff>9525</xdr:rowOff>
                  </from>
                  <to>
                    <xdr:col>1</xdr:col>
                    <xdr:colOff>542925</xdr:colOff>
                    <xdr:row>20</xdr:row>
                    <xdr:rowOff>390525</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1</xdr:col>
                    <xdr:colOff>123825</xdr:colOff>
                    <xdr:row>20</xdr:row>
                    <xdr:rowOff>9525</xdr:rowOff>
                  </from>
                  <to>
                    <xdr:col>1</xdr:col>
                    <xdr:colOff>561975</xdr:colOff>
                    <xdr:row>20</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4" yWindow="620" count="3">
        <x14:dataValidation type="list" showErrorMessage="1" prompt="プルダウンより選択" xr:uid="{00000000-0002-0000-0000-000002000000}">
          <x14:formula1>
            <xm:f>プルダウン用リスト!$K$1:$K$5</xm:f>
          </x14:formula1>
          <xm:sqref>D16</xm:sqref>
        </x14:dataValidation>
        <x14:dataValidation type="list" allowBlank="1" showErrorMessage="1" prompt="プルダウンより選択" xr:uid="{00000000-0002-0000-0000-000008000000}">
          <x14:formula1>
            <xm:f>プルダウン用リスト!$I$1:$I$7</xm:f>
          </x14:formula1>
          <xm:sqref>C13:D13</xm:sqref>
        </x14:dataValidation>
        <x14:dataValidation type="list" errorStyle="warning" allowBlank="1" showInputMessage="1" showErrorMessage="1" error="特別研究員PDに申請予定で他機関に所属の場合のみ、機関名を手入力してください。" prompt="他機関に所属している場合は手入力／If you belong to other organization, please enter manually" xr:uid="{B4CC4171-F504-4A21-9B5F-40DD8989CF67}">
          <x14:formula1>
            <xm:f>プルダウン用リスト!$E$1:$E$47</xm:f>
          </x14:formula1>
          <xm:sqref>C14:D14 C22:D22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pageSetUpPr fitToPage="1"/>
  </sheetPr>
  <dimension ref="A1:F30"/>
  <sheetViews>
    <sheetView view="pageBreakPreview" zoomScaleNormal="100" zoomScaleSheetLayoutView="100" workbookViewId="0">
      <selection activeCell="C12" sqref="C12:D12"/>
    </sheetView>
  </sheetViews>
  <sheetFormatPr defaultColWidth="8.875" defaultRowHeight="33" customHeight="1"/>
  <cols>
    <col min="1" max="1" width="2.125" customWidth="1"/>
    <col min="2" max="2" width="35.625" customWidth="1"/>
    <col min="3" max="4" width="27" customWidth="1"/>
    <col min="5" max="5" width="40.75" customWidth="1"/>
  </cols>
  <sheetData>
    <row r="1" spans="1:6" ht="21.75" customHeight="1" thickTop="1">
      <c r="A1" s="101" t="s">
        <v>478</v>
      </c>
      <c r="B1" s="102"/>
      <c r="C1" s="2"/>
      <c r="D1" s="2" t="s">
        <v>3</v>
      </c>
      <c r="E1" s="23" t="s">
        <v>479</v>
      </c>
    </row>
    <row r="2" spans="1:6" ht="13.5" customHeight="1" thickBot="1">
      <c r="A2" s="103"/>
      <c r="B2" s="104"/>
      <c r="C2" s="2"/>
      <c r="D2" s="2"/>
      <c r="E2" s="24"/>
    </row>
    <row r="3" spans="1:6" ht="55.5" customHeight="1" thickTop="1">
      <c r="A3" s="73" t="s">
        <v>469</v>
      </c>
      <c r="B3" s="3"/>
      <c r="C3" s="3"/>
      <c r="D3" s="3"/>
      <c r="E3" s="3"/>
    </row>
    <row r="4" spans="1:6" ht="81" customHeight="1" thickBot="1">
      <c r="A4" s="5"/>
      <c r="B4" s="80" t="s">
        <v>473</v>
      </c>
      <c r="C4" s="81"/>
      <c r="D4" s="81"/>
      <c r="E4" s="81"/>
    </row>
    <row r="5" spans="1:6" ht="105" customHeight="1" thickTop="1" thickBot="1">
      <c r="A5" s="5"/>
      <c r="B5" s="72" t="s">
        <v>475</v>
      </c>
      <c r="C5" s="82" t="s">
        <v>486</v>
      </c>
      <c r="D5" s="83"/>
      <c r="E5" s="83"/>
    </row>
    <row r="6" spans="1:6" ht="33" customHeight="1" thickTop="1" thickBot="1">
      <c r="A6" s="22" t="s">
        <v>470</v>
      </c>
    </row>
    <row r="7" spans="1:6" ht="57.75" customHeight="1" thickTop="1">
      <c r="B7" s="6"/>
      <c r="C7" s="19" t="s">
        <v>4</v>
      </c>
      <c r="D7" s="40" t="s">
        <v>5</v>
      </c>
      <c r="E7" s="41" t="s">
        <v>467</v>
      </c>
    </row>
    <row r="8" spans="1:6" ht="33" customHeight="1" thickBot="1">
      <c r="B8" s="8" t="s">
        <v>487</v>
      </c>
      <c r="C8" s="38" t="s">
        <v>68</v>
      </c>
      <c r="D8" s="42" t="s">
        <v>69</v>
      </c>
      <c r="E8" s="43"/>
    </row>
    <row r="9" spans="1:6" ht="33" customHeight="1" thickTop="1" thickBot="1">
      <c r="B9" s="70" t="s">
        <v>488</v>
      </c>
      <c r="C9" s="10" t="s">
        <v>70</v>
      </c>
      <c r="D9" s="11" t="s">
        <v>71</v>
      </c>
      <c r="E9" s="39" t="s">
        <v>67</v>
      </c>
    </row>
    <row r="10" spans="1:6" ht="33" customHeight="1" thickTop="1">
      <c r="B10" s="68" t="s">
        <v>476</v>
      </c>
      <c r="C10" s="110">
        <v>36361</v>
      </c>
      <c r="D10" s="110"/>
      <c r="E10" s="20"/>
    </row>
    <row r="11" spans="1:6" ht="33" customHeight="1">
      <c r="B11" s="17" t="s">
        <v>400</v>
      </c>
      <c r="C11" s="111" t="s">
        <v>72</v>
      </c>
      <c r="D11" s="86"/>
      <c r="E11" s="18"/>
    </row>
    <row r="12" spans="1:6" ht="33" customHeight="1">
      <c r="B12" s="17" t="s">
        <v>401</v>
      </c>
      <c r="C12" s="86" t="s">
        <v>73</v>
      </c>
      <c r="D12" s="86"/>
      <c r="E12" s="18"/>
    </row>
    <row r="13" spans="1:6" ht="33" customHeight="1">
      <c r="B13" s="17" t="s">
        <v>454</v>
      </c>
      <c r="C13" s="112" t="s">
        <v>452</v>
      </c>
      <c r="D13" s="113"/>
      <c r="E13" s="114"/>
    </row>
    <row r="14" spans="1:6" ht="80.099999999999994" customHeight="1">
      <c r="B14" s="17" t="s">
        <v>495</v>
      </c>
      <c r="C14" s="112" t="s">
        <v>412</v>
      </c>
      <c r="D14" s="113"/>
      <c r="E14" s="114"/>
      <c r="F14" s="4"/>
    </row>
    <row r="15" spans="1:6" ht="33" customHeight="1">
      <c r="B15" s="17" t="s">
        <v>453</v>
      </c>
      <c r="C15" s="36" t="s">
        <v>451</v>
      </c>
      <c r="D15" s="29" t="s">
        <v>60</v>
      </c>
      <c r="E15" s="30" t="str">
        <f>IFERROR(VLOOKUP(C14,プルダウン用リスト!B:C,2,FALSE),"該当なし")</f>
        <v>該当なし</v>
      </c>
    </row>
    <row r="16" spans="1:6" ht="120" customHeight="1">
      <c r="B16" s="17" t="s">
        <v>482</v>
      </c>
      <c r="C16" s="69">
        <v>45748</v>
      </c>
      <c r="D16" s="25" t="s">
        <v>461</v>
      </c>
      <c r="E16" s="18" t="s">
        <v>15</v>
      </c>
    </row>
    <row r="17" spans="1:6" ht="162" customHeight="1">
      <c r="B17" s="17" t="s">
        <v>489</v>
      </c>
      <c r="C17" s="25" t="s">
        <v>463</v>
      </c>
      <c r="D17" s="97" t="s">
        <v>480</v>
      </c>
      <c r="E17" s="98"/>
      <c r="F17" s="4"/>
    </row>
    <row r="18" spans="1:6" ht="70.5" customHeight="1">
      <c r="A18" s="13"/>
      <c r="B18" s="92" t="s">
        <v>496</v>
      </c>
      <c r="C18" s="90"/>
      <c r="D18" s="90"/>
      <c r="E18" s="90"/>
      <c r="F18" s="4"/>
    </row>
    <row r="19" spans="1:6" ht="13.5" customHeight="1">
      <c r="A19" s="13"/>
      <c r="B19" s="26"/>
      <c r="C19" s="26"/>
      <c r="D19" s="26"/>
      <c r="E19" s="26"/>
      <c r="F19" s="14"/>
    </row>
    <row r="20" spans="1:6" ht="33" customHeight="1">
      <c r="A20" s="22" t="s">
        <v>492</v>
      </c>
      <c r="B20" s="15"/>
      <c r="C20" s="15"/>
      <c r="D20" s="16"/>
      <c r="E20" s="16"/>
    </row>
    <row r="21" spans="1:6" ht="33" customHeight="1">
      <c r="A21" s="22"/>
      <c r="B21" s="99" t="s">
        <v>493</v>
      </c>
      <c r="C21" s="100"/>
      <c r="D21" s="100"/>
      <c r="E21" s="100"/>
    </row>
    <row r="22" spans="1:6" ht="46.5" customHeight="1">
      <c r="B22" s="1" t="s">
        <v>477</v>
      </c>
      <c r="C22" s="105" t="s">
        <v>410</v>
      </c>
      <c r="D22" s="106"/>
      <c r="E22" s="17" t="s">
        <v>474</v>
      </c>
    </row>
    <row r="23" spans="1:6" ht="33" customHeight="1">
      <c r="B23" s="1" t="s">
        <v>466</v>
      </c>
      <c r="C23" s="71" t="s">
        <v>459</v>
      </c>
      <c r="D23" s="29" t="s">
        <v>468</v>
      </c>
      <c r="E23" s="30" t="str">
        <f>IFERROR(VLOOKUP(C22,プルダウン用リスト!B:C,2,FALSE),"該当なし")</f>
        <v>該当なし</v>
      </c>
    </row>
    <row r="24" spans="1:6" ht="33" customHeight="1">
      <c r="B24" s="1" t="s">
        <v>458</v>
      </c>
      <c r="C24" s="107" t="s">
        <v>456</v>
      </c>
      <c r="D24" s="108"/>
      <c r="E24" s="18"/>
    </row>
    <row r="25" spans="1:6" ht="33" customHeight="1">
      <c r="B25" s="17" t="s">
        <v>455</v>
      </c>
      <c r="C25" s="107" t="s">
        <v>457</v>
      </c>
      <c r="D25" s="109"/>
      <c r="E25" s="18"/>
    </row>
    <row r="26" spans="1:6" ht="21.75" customHeight="1">
      <c r="B26" s="15"/>
      <c r="E26" s="21"/>
    </row>
    <row r="27" spans="1:6" ht="75.75" customHeight="1">
      <c r="A27" s="96" t="s">
        <v>490</v>
      </c>
      <c r="B27" s="90"/>
      <c r="C27" s="90"/>
      <c r="D27" s="90"/>
      <c r="E27" s="90"/>
    </row>
    <row r="28" spans="1:6" ht="45.75" customHeight="1">
      <c r="A28" s="90" t="s">
        <v>491</v>
      </c>
      <c r="B28" s="90"/>
      <c r="C28" s="90"/>
      <c r="D28" s="90"/>
      <c r="E28" s="90"/>
    </row>
    <row r="29" spans="1:6" ht="85.5" customHeight="1">
      <c r="A29" s="91" t="s">
        <v>472</v>
      </c>
      <c r="B29" s="91"/>
      <c r="C29" s="91"/>
      <c r="D29" s="91"/>
      <c r="E29" s="91"/>
    </row>
    <row r="30" spans="1:6" ht="43.5" customHeight="1">
      <c r="A30" s="88" t="s">
        <v>471</v>
      </c>
      <c r="B30" s="89"/>
      <c r="C30" s="89"/>
      <c r="D30" s="89"/>
      <c r="E30" s="89"/>
    </row>
  </sheetData>
  <sheetProtection selectLockedCells="1"/>
  <customSheetViews>
    <customSheetView guid="{E6E90C83-F46B-4915-A135-8E115AFDBE3C}" showPageBreaks="1" fitToPage="1" printArea="1" view="pageBreakPreview">
      <selection activeCell="E11" sqref="E11"/>
      <pageMargins left="0.70866141732283472" right="0.70866141732283472" top="0.74803149606299213" bottom="0.27559055118110237" header="0.31496062992125984" footer="0.31496062992125984"/>
      <printOptions horizontalCentered="1"/>
      <pageSetup paperSize="9" scale="71" orientation="portrait" r:id="rId1"/>
      <headerFooter>
        <oddFooter>&amp;R&amp;K00-0292024.2.2改訂版</oddFooter>
      </headerFooter>
    </customSheetView>
  </customSheetViews>
  <mergeCells count="18">
    <mergeCell ref="A1:B2"/>
    <mergeCell ref="B18:E18"/>
    <mergeCell ref="C22:D22"/>
    <mergeCell ref="C24:D24"/>
    <mergeCell ref="C25:D25"/>
    <mergeCell ref="B4:E4"/>
    <mergeCell ref="C5:E5"/>
    <mergeCell ref="C10:D10"/>
    <mergeCell ref="C11:D11"/>
    <mergeCell ref="C12:D12"/>
    <mergeCell ref="D17:E17"/>
    <mergeCell ref="C13:E13"/>
    <mergeCell ref="C14:E14"/>
    <mergeCell ref="A30:E30"/>
    <mergeCell ref="B21:E21"/>
    <mergeCell ref="A28:E28"/>
    <mergeCell ref="A29:E29"/>
    <mergeCell ref="A27:E27"/>
  </mergeCells>
  <phoneticPr fontId="1"/>
  <dataValidations count="5">
    <dataValidation type="custom" allowBlank="1" showInputMessage="1" showErrorMessage="1" error="全角文字のみ入力可" sqref="C8:E9" xr:uid="{00000000-0002-0000-0100-000000000000}">
      <formula1>C8=DBCS(C8)</formula1>
    </dataValidation>
    <dataValidation type="date" operator="lessThanOrEqual" allowBlank="1" showInputMessage="1" showErrorMessage="1" sqref="C10:D10" xr:uid="{00000000-0002-0000-0100-000001000000}">
      <formula1>TODAY()</formula1>
    </dataValidation>
    <dataValidation type="list" showErrorMessage="1" prompt="プルダウンより選択_x000a_（Please select from the dropdown）" sqref="C17" xr:uid="{86F6CA4D-A1C6-4FD8-BF72-DDBE98C60FA0}">
      <formula1>"（プルダウンより選択／Please select from the dropdown）,京都大学／Kyoto University,京都大学以外（他大学）／Other organization (university)"</formula1>
    </dataValidation>
    <dataValidation allowBlank="1" showInputMessage="1" showErrorMessage="1" prompt="日付を入力してください／Please enter date" sqref="C16" xr:uid="{0EA3756F-B30C-4C7C-9F51-AF48C8F861F2}"/>
    <dataValidation type="list" allowBlank="1" showInputMessage="1" showErrorMessage="1" sqref="B5" xr:uid="{4856F68D-3861-4C4E-8EAF-43EE61E7D632}">
      <formula1>"（依頼事項を選択してください／Please select your request）,新規登録／registration,登録情報の変更／modification,パスワード再発行／Password reset"</formula1>
    </dataValidation>
  </dataValidations>
  <printOptions horizontalCentered="1"/>
  <pageMargins left="0.70866141732283472" right="0.70866141732283472" top="0.74803149606299213" bottom="0.27559055118110237" header="0.31496062992125984" footer="0.31496062992125984"/>
  <pageSetup paperSize="9" scale="55" orientation="portrait" r:id="rId2"/>
  <headerFooter>
    <oddFooter>&amp;R&amp;K00-0292024.2.2改訂版</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123825</xdr:colOff>
                    <xdr:row>20</xdr:row>
                    <xdr:rowOff>9525</xdr:rowOff>
                  </from>
                  <to>
                    <xdr:col>1</xdr:col>
                    <xdr:colOff>561975</xdr:colOff>
                    <xdr:row>20</xdr:row>
                    <xdr:rowOff>390525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123825</xdr:colOff>
                    <xdr:row>20</xdr:row>
                    <xdr:rowOff>9525</xdr:rowOff>
                  </from>
                  <to>
                    <xdr:col>1</xdr:col>
                    <xdr:colOff>542925</xdr:colOff>
                    <xdr:row>20</xdr:row>
                    <xdr:rowOff>390525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123825</xdr:colOff>
                    <xdr:row>20</xdr:row>
                    <xdr:rowOff>9525</xdr:rowOff>
                  </from>
                  <to>
                    <xdr:col>1</xdr:col>
                    <xdr:colOff>561975</xdr:colOff>
                    <xdr:row>20</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prompt="プルダウンより選択_x000a_（Please select from the dropdown）" xr:uid="{00000000-0002-0000-0100-000002000000}">
          <x14:formula1>
            <xm:f>プルダウン用リスト!$K$1:$K$5</xm:f>
          </x14:formula1>
          <xm:sqref>D16</xm:sqref>
        </x14:dataValidation>
        <x14:dataValidation type="list" allowBlank="1" showInputMessage="1" error="正式名称で入力してください。（別シート「２．部局コード＆連絡先」参照）_x000a_別シート「２．部局コード＆連絡先」に掲載されていない場合は、追加登録が必要になります。_x000a_研究国際部研究推進課宛にお問合せください。" prompt="プルダウンより選択_x000a_（Please select from the dropdown）" xr:uid="{00000000-0002-0000-0100-000007000000}">
          <x14:formula1>
            <xm:f>プルダウン用リスト!$E$2:$E$47</xm:f>
          </x14:formula1>
          <xm:sqref>C22:D22</xm:sqref>
        </x14:dataValidation>
        <x14:dataValidation type="list" errorStyle="warning" allowBlank="1" showInputMessage="1" showErrorMessage="1" error="特別研究員PDに申請予定で他機関に所属の場合のみ、機関名を手入力してください。" prompt="プルダウンより選択_x000a_（Please select from the dropdown）" xr:uid="{8185C66A-A2AF-42A1-AE46-100F86EC887C}">
          <x14:formula1>
            <xm:f>プルダウン用リスト!$E$2:$E$47</xm:f>
          </x14:formula1>
          <xm:sqref>C14:E14</xm:sqref>
        </x14:dataValidation>
        <x14:dataValidation type="list" allowBlank="1" showInputMessage="1" showErrorMessage="1" prompt="プルダウンより選択_x000a_（Please select from the dropdown）" xr:uid="{5444D84E-4129-4944-86BC-7AD32F29D274}">
          <x14:formula1>
            <xm:f>プルダウン用リスト!$I$2:$I$7</xm:f>
          </x14:formula1>
          <xm:sqref>C13:E13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84"/>
  <sheetViews>
    <sheetView topLeftCell="E25" workbookViewId="0">
      <selection activeCell="E36" sqref="E36"/>
    </sheetView>
  </sheetViews>
  <sheetFormatPr defaultColWidth="8.875" defaultRowHeight="13.5"/>
  <cols>
    <col min="1" max="1" width="6.125" customWidth="1"/>
    <col min="2" max="2" width="28.875" customWidth="1"/>
    <col min="3" max="3" width="15.5" customWidth="1"/>
    <col min="4" max="4" width="66.625" customWidth="1"/>
    <col min="5" max="5" width="81" customWidth="1"/>
    <col min="6" max="6" width="17.875" customWidth="1"/>
    <col min="7" max="7" width="28.125" bestFit="1" customWidth="1"/>
  </cols>
  <sheetData>
    <row r="1" spans="1:11">
      <c r="A1" t="s">
        <v>63</v>
      </c>
      <c r="B1" t="s">
        <v>16</v>
      </c>
      <c r="C1" t="s">
        <v>59</v>
      </c>
      <c r="E1" t="s">
        <v>462</v>
      </c>
      <c r="F1" t="s">
        <v>59</v>
      </c>
      <c r="G1" t="s">
        <v>16</v>
      </c>
      <c r="I1" t="s">
        <v>462</v>
      </c>
      <c r="K1" t="s">
        <v>465</v>
      </c>
    </row>
    <row r="2" spans="1:11">
      <c r="A2" t="str">
        <f t="shared" ref="A2:A49" si="0">LEFT(PHONETIC(B2),3)</f>
        <v>文学研</v>
      </c>
      <c r="B2" t="s">
        <v>111</v>
      </c>
      <c r="C2" t="s">
        <v>18</v>
      </c>
      <c r="D2" t="str">
        <f>IFERROR(INDEX(部局!A:B,MATCH(B2,部局!A:A,0),2),"")</f>
        <v>Graduate School of Letters</v>
      </c>
      <c r="E2" t="s">
        <v>460</v>
      </c>
      <c r="F2" t="s">
        <v>18</v>
      </c>
      <c r="G2" t="s">
        <v>6</v>
      </c>
      <c r="H2" t="s">
        <v>402</v>
      </c>
      <c r="I2" t="str">
        <f>G2&amp;" / "&amp;H2</f>
        <v>特別研究員（ＤＣ１） / Research Fellowships for Young Scientists(DC1)</v>
      </c>
      <c r="K2" t="s">
        <v>464</v>
      </c>
    </row>
    <row r="3" spans="1:11">
      <c r="A3" t="str">
        <f>LEFT(PHONETIC(B3),3)</f>
        <v>教育学</v>
      </c>
      <c r="B3" t="s">
        <v>119</v>
      </c>
      <c r="C3" t="s">
        <v>19</v>
      </c>
      <c r="D3" t="str">
        <f>IFERROR(INDEX(部局!A:B,MATCH(B3,部局!A:A,0),2),"")</f>
        <v>Graduate School of Education</v>
      </c>
      <c r="E3" t="s">
        <v>407</v>
      </c>
      <c r="F3" t="s">
        <v>19</v>
      </c>
      <c r="G3" t="s">
        <v>7</v>
      </c>
      <c r="H3" t="s">
        <v>403</v>
      </c>
      <c r="I3" t="str">
        <f t="shared" ref="I3:I6" si="1">G3&amp;" / "&amp;H3</f>
        <v>特別研究員（ＤＣ２） / Research Fellowships for Young Scientists(DC2)</v>
      </c>
      <c r="K3" t="s">
        <v>483</v>
      </c>
    </row>
    <row r="4" spans="1:11">
      <c r="A4" t="str">
        <f t="shared" si="0"/>
        <v>法学研</v>
      </c>
      <c r="B4" t="s">
        <v>112</v>
      </c>
      <c r="C4" t="s">
        <v>20</v>
      </c>
      <c r="D4" t="str">
        <f>IFERROR(INDEX(部局!A:B,MATCH(B4,部局!A:A,0),2),"")</f>
        <v>Graduate School of Law</v>
      </c>
      <c r="E4" t="s">
        <v>408</v>
      </c>
      <c r="F4" t="s">
        <v>20</v>
      </c>
      <c r="G4" t="s">
        <v>8</v>
      </c>
      <c r="H4" t="s">
        <v>404</v>
      </c>
      <c r="I4" t="str">
        <f t="shared" si="1"/>
        <v>特別研究員（ＰＤ） / Research Fellowships for Young Scientists(PD)</v>
      </c>
      <c r="K4" t="s">
        <v>484</v>
      </c>
    </row>
    <row r="5" spans="1:11">
      <c r="A5" t="str">
        <f t="shared" si="0"/>
        <v>経済学</v>
      </c>
      <c r="B5" t="s">
        <v>113</v>
      </c>
      <c r="C5" t="s">
        <v>22</v>
      </c>
      <c r="D5" t="str">
        <f>IFERROR(INDEX(部局!A:B,MATCH(B5,部局!A:A,0),2),"")</f>
        <v>Graduate School of Economics</v>
      </c>
      <c r="E5" t="s">
        <v>409</v>
      </c>
      <c r="F5" t="s">
        <v>22</v>
      </c>
      <c r="G5" t="s">
        <v>9</v>
      </c>
      <c r="H5" t="s">
        <v>405</v>
      </c>
      <c r="I5" t="str">
        <f t="shared" si="1"/>
        <v>特別研究員（ＲＰＤ） / Research Fellowships for Young Scientists(RPD)</v>
      </c>
      <c r="K5" t="s">
        <v>485</v>
      </c>
    </row>
    <row r="6" spans="1:11">
      <c r="A6" t="str">
        <f t="shared" si="0"/>
        <v>理学研</v>
      </c>
      <c r="B6" t="s">
        <v>114</v>
      </c>
      <c r="C6" t="s">
        <v>43</v>
      </c>
      <c r="D6" t="str">
        <f>IFERROR(INDEX(部局!A:B,MATCH(B6,部局!A:A,0),2),"")</f>
        <v>Graduate School of Science</v>
      </c>
      <c r="E6" t="s">
        <v>410</v>
      </c>
      <c r="F6" t="s">
        <v>43</v>
      </c>
      <c r="G6" t="s">
        <v>10</v>
      </c>
      <c r="H6" t="s">
        <v>406</v>
      </c>
      <c r="I6" t="str">
        <f t="shared" si="1"/>
        <v>海外特別研究員（ＲＲＡ含む） / Overseas Research Fellowships</v>
      </c>
    </row>
    <row r="7" spans="1:11">
      <c r="A7" t="str">
        <f>LEFT(PHONETIC(B7),3)</f>
        <v>医学研</v>
      </c>
      <c r="B7" t="s">
        <v>117</v>
      </c>
      <c r="C7" t="s">
        <v>37</v>
      </c>
      <c r="D7" t="str">
        <f>IFERROR(INDEX(部局!A:B,MATCH(B7,部局!A:A,0),2),"")</f>
        <v>Graduate School of Medicine</v>
      </c>
      <c r="E7" t="s">
        <v>411</v>
      </c>
      <c r="F7" t="s">
        <v>37</v>
      </c>
    </row>
    <row r="8" spans="1:11">
      <c r="A8" t="str">
        <f>LEFT(PHONETIC(B8),3)</f>
        <v>薬学研</v>
      </c>
      <c r="B8" t="s">
        <v>118</v>
      </c>
      <c r="C8" t="s">
        <v>38</v>
      </c>
      <c r="D8" t="str">
        <f>IFERROR(INDEX(部局!A:B,MATCH(B8,部局!A:A,0),2),"")</f>
        <v>Graduate School of Pharmaceutical Sciences</v>
      </c>
      <c r="E8" t="s">
        <v>412</v>
      </c>
      <c r="F8" t="s">
        <v>38</v>
      </c>
    </row>
    <row r="9" spans="1:11">
      <c r="A9" t="str">
        <f t="shared" si="0"/>
        <v>工学研</v>
      </c>
      <c r="B9" t="s">
        <v>115</v>
      </c>
      <c r="C9" t="s">
        <v>52</v>
      </c>
      <c r="D9" t="str">
        <f>IFERROR(INDEX(部局!A:B,MATCH(B9,部局!A:A,0),2),"")</f>
        <v>Graduate School of Engineering</v>
      </c>
      <c r="E9" t="s">
        <v>413</v>
      </c>
      <c r="F9" t="s">
        <v>52</v>
      </c>
    </row>
    <row r="10" spans="1:11">
      <c r="A10" t="str">
        <f t="shared" si="0"/>
        <v>農学研</v>
      </c>
      <c r="B10" t="s">
        <v>116</v>
      </c>
      <c r="C10" t="s">
        <v>44</v>
      </c>
      <c r="D10" t="str">
        <f>IFERROR(INDEX(部局!A:B,MATCH(B10,部局!A:A,0),2),"")</f>
        <v xml:space="preserve">Graduate School of Agriculture </v>
      </c>
      <c r="E10" t="s">
        <v>414</v>
      </c>
      <c r="F10" t="s">
        <v>44</v>
      </c>
    </row>
    <row r="11" spans="1:11">
      <c r="A11" t="str">
        <f>LEFT(PHONETIC(B11),3)</f>
        <v>人間・</v>
      </c>
      <c r="B11" t="s">
        <v>122</v>
      </c>
      <c r="C11" t="s">
        <v>32</v>
      </c>
      <c r="D11" t="str">
        <f>IFERROR(INDEX(部局!A:B,MATCH(B11,部局!A:A,0),2),"")</f>
        <v>Graduate School of Human and Environmental Studies</v>
      </c>
      <c r="E11" t="s">
        <v>415</v>
      </c>
      <c r="F11" t="s">
        <v>32</v>
      </c>
    </row>
    <row r="12" spans="1:11">
      <c r="A12" t="str">
        <f>LEFT(PHONETIC(B12),3)</f>
        <v>エネル</v>
      </c>
      <c r="B12" t="s">
        <v>123</v>
      </c>
      <c r="C12" t="s">
        <v>27</v>
      </c>
      <c r="D12" t="str">
        <f>IFERROR(INDEX(部局!A:B,MATCH(B12,部局!A:A,0),2),"")</f>
        <v>Graduate School of Energy Science</v>
      </c>
      <c r="E12" t="s">
        <v>416</v>
      </c>
      <c r="F12" t="s">
        <v>27</v>
      </c>
    </row>
    <row r="13" spans="1:11">
      <c r="A13" t="str">
        <f>LEFT(PHONETIC(B13),3)</f>
        <v>アジア</v>
      </c>
      <c r="B13" t="s">
        <v>210</v>
      </c>
      <c r="C13" t="s">
        <v>39</v>
      </c>
      <c r="D13" t="str">
        <f>IFERROR(INDEX(部局!A:B,MATCH(B13,部局!A:A,0),2),"")</f>
        <v>Graduate School of Asian and African Area Studies (ASAFAS)</v>
      </c>
      <c r="E13" t="s">
        <v>417</v>
      </c>
      <c r="F13" t="s">
        <v>39</v>
      </c>
    </row>
    <row r="14" spans="1:11">
      <c r="A14" t="str">
        <f t="shared" si="0"/>
        <v>情報学</v>
      </c>
      <c r="B14" t="s">
        <v>120</v>
      </c>
      <c r="C14" t="s">
        <v>28</v>
      </c>
      <c r="D14" t="str">
        <f>IFERROR(INDEX(部局!A:B,MATCH(B14,部局!A:A,0),2),"")</f>
        <v>Graduate School of Informatics</v>
      </c>
      <c r="E14" t="s">
        <v>418</v>
      </c>
      <c r="F14" t="s">
        <v>28</v>
      </c>
    </row>
    <row r="15" spans="1:11">
      <c r="A15" t="str">
        <f t="shared" si="0"/>
        <v>生命科</v>
      </c>
      <c r="B15" t="s">
        <v>121</v>
      </c>
      <c r="C15" t="s">
        <v>29</v>
      </c>
      <c r="D15" t="str">
        <f>IFERROR(INDEX(部局!A:B,MATCH(B15,部局!A:A,0),2),"")</f>
        <v>Graduate School of Biostudies</v>
      </c>
      <c r="E15" t="s">
        <v>419</v>
      </c>
      <c r="F15" t="s">
        <v>29</v>
      </c>
    </row>
    <row r="16" spans="1:11">
      <c r="A16" t="str">
        <f t="shared" si="0"/>
        <v>ソウゴ</v>
      </c>
      <c r="B16" t="s">
        <v>62</v>
      </c>
      <c r="C16" t="s">
        <v>36</v>
      </c>
      <c r="D16" t="s">
        <v>396</v>
      </c>
      <c r="E16" t="s">
        <v>420</v>
      </c>
      <c r="F16" t="s">
        <v>36</v>
      </c>
    </row>
    <row r="17" spans="1:6">
      <c r="A17" t="str">
        <f t="shared" si="0"/>
        <v>地球環</v>
      </c>
      <c r="B17" t="s">
        <v>156</v>
      </c>
      <c r="C17" t="s">
        <v>107</v>
      </c>
      <c r="D17" t="s">
        <v>397</v>
      </c>
      <c r="E17" t="s">
        <v>421</v>
      </c>
      <c r="F17" t="s">
        <v>107</v>
      </c>
    </row>
    <row r="18" spans="1:6">
      <c r="A18" t="str">
        <f t="shared" si="0"/>
        <v>地球環</v>
      </c>
      <c r="B18" t="s">
        <v>157</v>
      </c>
      <c r="C18" t="s">
        <v>108</v>
      </c>
      <c r="D18" t="s">
        <v>397</v>
      </c>
      <c r="E18" t="s">
        <v>422</v>
      </c>
      <c r="F18" t="s">
        <v>108</v>
      </c>
    </row>
    <row r="19" spans="1:6">
      <c r="A19" t="str">
        <f t="shared" si="0"/>
        <v>公共政</v>
      </c>
      <c r="B19" t="s">
        <v>158</v>
      </c>
      <c r="C19" t="s">
        <v>109</v>
      </c>
      <c r="D19" t="s">
        <v>394</v>
      </c>
      <c r="E19" t="s">
        <v>423</v>
      </c>
      <c r="F19" t="s">
        <v>109</v>
      </c>
    </row>
    <row r="20" spans="1:6">
      <c r="A20" t="str">
        <f t="shared" si="0"/>
        <v>公共政</v>
      </c>
      <c r="B20" t="s">
        <v>159</v>
      </c>
      <c r="C20" t="s">
        <v>110</v>
      </c>
      <c r="D20" t="s">
        <v>394</v>
      </c>
      <c r="E20" t="s">
        <v>424</v>
      </c>
      <c r="F20" t="s">
        <v>110</v>
      </c>
    </row>
    <row r="21" spans="1:6">
      <c r="A21" t="str">
        <f t="shared" si="0"/>
        <v>経営管</v>
      </c>
      <c r="B21" t="s">
        <v>154</v>
      </c>
      <c r="C21" t="s">
        <v>105</v>
      </c>
      <c r="D21" t="s">
        <v>395</v>
      </c>
      <c r="E21" t="s">
        <v>425</v>
      </c>
      <c r="F21" t="s">
        <v>105</v>
      </c>
    </row>
    <row r="22" spans="1:6">
      <c r="A22" t="str">
        <f t="shared" si="0"/>
        <v>経営管</v>
      </c>
      <c r="B22" t="s">
        <v>155</v>
      </c>
      <c r="C22" t="s">
        <v>106</v>
      </c>
      <c r="D22" t="s">
        <v>395</v>
      </c>
      <c r="E22" t="s">
        <v>426</v>
      </c>
      <c r="F22" t="s">
        <v>106</v>
      </c>
    </row>
    <row r="23" spans="1:6">
      <c r="A23" t="str">
        <f t="shared" si="0"/>
        <v>化学研</v>
      </c>
      <c r="B23" t="s">
        <v>125</v>
      </c>
      <c r="C23" t="s">
        <v>48</v>
      </c>
      <c r="D23" t="str">
        <f>IFERROR(INDEX(部局!A:B,MATCH(B23,部局!A:A,0),2),"")</f>
        <v>Institute for Chemical Research (ICR)</v>
      </c>
      <c r="E23" t="s">
        <v>427</v>
      </c>
      <c r="F23" t="s">
        <v>48</v>
      </c>
    </row>
    <row r="24" spans="1:6">
      <c r="A24" t="str">
        <f t="shared" si="0"/>
        <v>人文科</v>
      </c>
      <c r="B24" t="s">
        <v>126</v>
      </c>
      <c r="C24" t="s">
        <v>24</v>
      </c>
      <c r="D24" t="str">
        <f>IFERROR(INDEX(部局!A:B,MATCH(B24,部局!A:A,0),2),"")</f>
        <v>Institute for Research in Humanities</v>
      </c>
      <c r="E24" t="s">
        <v>428</v>
      </c>
      <c r="F24" t="s">
        <v>24</v>
      </c>
    </row>
    <row r="25" spans="1:6" ht="13.5" customHeight="1">
      <c r="A25" t="str">
        <f t="shared" si="0"/>
        <v>イセイ</v>
      </c>
      <c r="B25" t="s">
        <v>183</v>
      </c>
      <c r="C25" s="45">
        <v>2453</v>
      </c>
      <c r="D25" t="str">
        <f>IFERROR(INDEX(部局!A:B,MATCH(B25,部局!A:A,0),2),"")</f>
        <v>Institute for Life and Medical Sciences (LiMe)</v>
      </c>
      <c r="E25" t="s">
        <v>429</v>
      </c>
      <c r="F25" s="45">
        <v>2453</v>
      </c>
    </row>
    <row r="26" spans="1:6">
      <c r="A26" t="str">
        <f t="shared" si="0"/>
        <v>エネル</v>
      </c>
      <c r="B26" t="s">
        <v>131</v>
      </c>
      <c r="C26" t="s">
        <v>49</v>
      </c>
      <c r="D26" t="str">
        <f>IFERROR(INDEX(部局!A:B,MATCH(B26,部局!A:A,0),2),"")</f>
        <v>Institute of Advanced Energy (IAE)</v>
      </c>
      <c r="E26" t="s">
        <v>430</v>
      </c>
      <c r="F26" t="s">
        <v>49</v>
      </c>
    </row>
    <row r="27" spans="1:6">
      <c r="A27" t="str">
        <f t="shared" si="0"/>
        <v>生存圏</v>
      </c>
      <c r="B27" t="s">
        <v>136</v>
      </c>
      <c r="C27" t="s">
        <v>50</v>
      </c>
      <c r="D27" t="str">
        <f>IFERROR(INDEX(部局!A:B,MATCH(B27,部局!A:A,0),2),"")</f>
        <v>Research Institute for Sustainable Humanosphere (RISH)</v>
      </c>
      <c r="E27" t="s">
        <v>431</v>
      </c>
      <c r="F27" t="s">
        <v>50</v>
      </c>
    </row>
    <row r="28" spans="1:6">
      <c r="A28" t="str">
        <f t="shared" si="0"/>
        <v>防災研</v>
      </c>
      <c r="B28" t="s">
        <v>127</v>
      </c>
      <c r="C28" t="s">
        <v>51</v>
      </c>
      <c r="D28" t="str">
        <f>IFERROR(INDEX(部局!A:B,MATCH(B28,部局!A:A,0),2),"")</f>
        <v>Disaster Prevention Research Institute (DPRI)</v>
      </c>
      <c r="E28" t="s">
        <v>432</v>
      </c>
      <c r="F28" t="s">
        <v>51</v>
      </c>
    </row>
    <row r="29" spans="1:6">
      <c r="A29" t="str">
        <f t="shared" si="0"/>
        <v>基礎物</v>
      </c>
      <c r="B29" t="s">
        <v>129</v>
      </c>
      <c r="C29" t="s">
        <v>45</v>
      </c>
      <c r="D29" t="str">
        <f>IFERROR(INDEX(部局!A:B,MATCH(B29,部局!A:A,0),2),"")</f>
        <v>Yukawa Institute for Theoretical Physics (YITP)</v>
      </c>
      <c r="E29" t="s">
        <v>433</v>
      </c>
      <c r="F29" t="s">
        <v>45</v>
      </c>
    </row>
    <row r="30" spans="1:6">
      <c r="A30" t="str">
        <f t="shared" si="0"/>
        <v>経済研</v>
      </c>
      <c r="B30" t="s">
        <v>124</v>
      </c>
      <c r="C30" t="s">
        <v>25</v>
      </c>
      <c r="D30" t="str">
        <f>IFERROR(INDEX(部局!A:B,MATCH(B30,部局!A:A,0),2),"")</f>
        <v>Kyoto Institute of Economic Research (KIER)</v>
      </c>
      <c r="E30" t="s">
        <v>434</v>
      </c>
      <c r="F30" t="s">
        <v>25</v>
      </c>
    </row>
    <row r="31" spans="1:6">
      <c r="A31" t="str">
        <f t="shared" si="0"/>
        <v>数理解</v>
      </c>
      <c r="B31" t="s">
        <v>130</v>
      </c>
      <c r="C31" t="s">
        <v>46</v>
      </c>
      <c r="D31" t="str">
        <f>IFERROR(INDEX(部局!A:B,MATCH(B31,部局!A:A,0),2),"")</f>
        <v>Research Institute for Mathematical Sciences (RIMS)</v>
      </c>
      <c r="E31" t="s">
        <v>435</v>
      </c>
      <c r="F31" t="s">
        <v>46</v>
      </c>
    </row>
    <row r="32" spans="1:6">
      <c r="A32" t="str">
        <f>LEFT(PHONETIC(B32),3)</f>
        <v>フクゴ</v>
      </c>
      <c r="B32" t="s">
        <v>162</v>
      </c>
      <c r="C32" s="45">
        <v>2455</v>
      </c>
      <c r="D32" t="str">
        <f>IFERROR(INDEX(部局!A:B,MATCH(B32,部局!A:A,0),2),"")</f>
        <v>Institute for Integrated Radiation and Nuclear Science (KURNS)</v>
      </c>
      <c r="E32" t="s">
        <v>436</v>
      </c>
      <c r="F32" s="45">
        <v>2455</v>
      </c>
    </row>
    <row r="33" spans="1:6">
      <c r="A33" t="str">
        <f t="shared" si="0"/>
        <v>ヒト行</v>
      </c>
      <c r="B33" t="s">
        <v>182</v>
      </c>
      <c r="C33" t="s">
        <v>54</v>
      </c>
      <c r="D33" t="str">
        <f>IFERROR(INDEX(部局!A:B,MATCH(B33,部局!A:A,0),2),"")</f>
        <v>Center for the Evolutionary Origins of Human Behavior (EHUB)</v>
      </c>
      <c r="E33" t="s">
        <v>498</v>
      </c>
      <c r="F33" t="s">
        <v>54</v>
      </c>
    </row>
    <row r="34" spans="1:6">
      <c r="A34" t="str">
        <f t="shared" si="0"/>
        <v>トウナ</v>
      </c>
      <c r="B34" t="s">
        <v>163</v>
      </c>
      <c r="C34" s="45">
        <v>2454</v>
      </c>
      <c r="D34" t="str">
        <f>IFERROR(INDEX(部局!A:B,MATCH(B34,部局!A:A,0),2),"")</f>
        <v>Center for Southeast Asian Studies (CSEAS)</v>
      </c>
      <c r="E34" t="s">
        <v>437</v>
      </c>
      <c r="F34" s="45">
        <v>2454</v>
      </c>
    </row>
    <row r="35" spans="1:6">
      <c r="A35" t="str">
        <f t="shared" si="0"/>
        <v>iPS</v>
      </c>
      <c r="B35" t="s">
        <v>276</v>
      </c>
      <c r="C35" t="s">
        <v>41</v>
      </c>
      <c r="D35" t="str">
        <f>IFERROR(INDEX(部局!A:B,MATCH(B35,部局!A:A,0),2),"")</f>
        <v>Center for iPS Cell Research and Application (CiRA)</v>
      </c>
      <c r="E35" t="s">
        <v>438</v>
      </c>
      <c r="F35" t="s">
        <v>41</v>
      </c>
    </row>
    <row r="36" spans="1:6">
      <c r="A36" t="str">
        <f t="shared" si="0"/>
        <v>学術情</v>
      </c>
      <c r="B36" t="s">
        <v>138</v>
      </c>
      <c r="C36" t="s">
        <v>31</v>
      </c>
      <c r="D36" t="str">
        <f>IFERROR(INDEX(部局!A:B,MATCH(B36,部局!A:A,0),2),"")</f>
        <v>Academic Center for Computing and Media Studies (ACCMS)</v>
      </c>
      <c r="E36" t="s">
        <v>439</v>
      </c>
      <c r="F36" t="s">
        <v>31</v>
      </c>
    </row>
    <row r="37" spans="1:6">
      <c r="A37" t="str">
        <f t="shared" si="0"/>
        <v>生態学</v>
      </c>
      <c r="B37" t="s">
        <v>134</v>
      </c>
      <c r="C37" t="s">
        <v>55</v>
      </c>
      <c r="D37" t="str">
        <f>IFERROR(INDEX(部局!A:B,MATCH(B37,部局!A:A,0),2),"")</f>
        <v>Center for Ecological Research (CER)</v>
      </c>
      <c r="E37" t="s">
        <v>440</v>
      </c>
      <c r="F37" t="s">
        <v>55</v>
      </c>
    </row>
    <row r="38" spans="1:6">
      <c r="A38" t="str">
        <f t="shared" si="0"/>
        <v>野生動</v>
      </c>
      <c r="B38" t="s">
        <v>142</v>
      </c>
      <c r="C38" t="s">
        <v>17</v>
      </c>
      <c r="D38" t="str">
        <f>IFERROR(INDEX(部局!A:B,MATCH(B38,部局!A:A,0),2),"")</f>
        <v>Wildlife Research Center (WRC)</v>
      </c>
      <c r="E38" t="s">
        <v>441</v>
      </c>
      <c r="F38" t="s">
        <v>17</v>
      </c>
    </row>
    <row r="39" spans="1:6">
      <c r="A39" t="str">
        <f t="shared" si="0"/>
        <v>総合博</v>
      </c>
      <c r="B39" t="s">
        <v>135</v>
      </c>
      <c r="C39" t="s">
        <v>26</v>
      </c>
      <c r="D39" t="str">
        <f>IFERROR(INDEX(部局!A:B,MATCH(B39,部局!A:A,0),2),"")</f>
        <v>The Kyoto University Museum</v>
      </c>
      <c r="E39" t="s">
        <v>442</v>
      </c>
      <c r="F39" t="s">
        <v>26</v>
      </c>
    </row>
    <row r="40" spans="1:6">
      <c r="A40" t="str">
        <f t="shared" si="0"/>
        <v>フィー</v>
      </c>
      <c r="B40" t="s">
        <v>139</v>
      </c>
      <c r="C40" t="s">
        <v>47</v>
      </c>
      <c r="D40" t="str">
        <f>IFERROR(INDEX(部局!A:B,MATCH(B40,部局!A:A,0),2),"")</f>
        <v>Field Science Education and Research Center (FSERC)</v>
      </c>
      <c r="E40" t="s">
        <v>443</v>
      </c>
      <c r="F40" t="s">
        <v>47</v>
      </c>
    </row>
    <row r="41" spans="1:6">
      <c r="A41" t="str">
        <f t="shared" si="0"/>
        <v>福井謙</v>
      </c>
      <c r="B41" t="s">
        <v>140</v>
      </c>
      <c r="C41" t="s">
        <v>53</v>
      </c>
      <c r="D41" t="str">
        <f>IFERROR(INDEX(部局!A:B,MATCH(B41,部局!A:A,0),2),"")</f>
        <v>Fukui Institute for Fundamental Chemistry (FIFC)</v>
      </c>
      <c r="E41" t="s">
        <v>444</v>
      </c>
      <c r="F41" t="s">
        <v>53</v>
      </c>
    </row>
    <row r="42" spans="1:6">
      <c r="A42" t="str">
        <f t="shared" si="0"/>
        <v>人ト社</v>
      </c>
      <c r="B42" t="s">
        <v>184</v>
      </c>
      <c r="C42" t="s">
        <v>42</v>
      </c>
      <c r="D42" t="str">
        <f>IFERROR(INDEX(部局!A:B,MATCH(B42,部局!A:A,0),2),"")</f>
        <v>Kyoto University Institute for the Future of Human Society</v>
      </c>
      <c r="E42" t="s">
        <v>445</v>
      </c>
      <c r="F42" t="s">
        <v>42</v>
      </c>
    </row>
    <row r="43" spans="1:6">
      <c r="A43" t="str">
        <f t="shared" si="0"/>
        <v>コクサ</v>
      </c>
      <c r="B43" t="s">
        <v>61</v>
      </c>
      <c r="C43" t="s">
        <v>34</v>
      </c>
      <c r="D43" t="str">
        <f>IFERROR(INDEX(部局!A:B,MATCH(B43,部局!A:A,0),2),"")</f>
        <v>Institute for Liberal Arts and Sciences (ILAS)</v>
      </c>
      <c r="E43" t="s">
        <v>446</v>
      </c>
      <c r="F43" t="s">
        <v>34</v>
      </c>
    </row>
    <row r="44" spans="1:6">
      <c r="A44" t="str">
        <f t="shared" si="0"/>
        <v>カンキ</v>
      </c>
      <c r="B44" t="s">
        <v>164</v>
      </c>
      <c r="C44" s="45">
        <v>2452</v>
      </c>
      <c r="D44" t="str">
        <f>IFERROR(INDEX(部局!A:B,MATCH(B44,部局!A:A,0),2),"")</f>
        <v xml:space="preserve">Agency for Health, Safety and Environment </v>
      </c>
      <c r="E44" t="s">
        <v>447</v>
      </c>
      <c r="F44" s="45">
        <v>2452</v>
      </c>
    </row>
    <row r="45" spans="1:6">
      <c r="A45" t="str">
        <f t="shared" si="0"/>
        <v>サンカ</v>
      </c>
      <c r="B45" t="s">
        <v>165</v>
      </c>
      <c r="C45" t="s">
        <v>57</v>
      </c>
      <c r="D45" t="str">
        <f>IFERROR(INDEX(部局!A:B,MATCH(B45,部局!A:A,0),2),"")</f>
        <v>Office of Society-Academia Collaboration for Innovation (SACI)</v>
      </c>
      <c r="E45" t="s">
        <v>448</v>
      </c>
      <c r="F45" t="s">
        <v>57</v>
      </c>
    </row>
    <row r="46" spans="1:6">
      <c r="A46" t="str">
        <f t="shared" si="0"/>
        <v>高等研</v>
      </c>
      <c r="B46" t="s">
        <v>141</v>
      </c>
      <c r="C46" t="s">
        <v>35</v>
      </c>
      <c r="D46" t="str">
        <f>IFERROR(INDEX(部局!A:B,MATCH(B46,部局!A:A,0),2),"")</f>
        <v>KUIAS</v>
      </c>
      <c r="E46" t="s">
        <v>449</v>
      </c>
      <c r="F46" t="s">
        <v>35</v>
      </c>
    </row>
    <row r="47" spans="1:6">
      <c r="A47" t="str">
        <f t="shared" si="0"/>
        <v>健康科</v>
      </c>
      <c r="B47" t="s">
        <v>132</v>
      </c>
      <c r="C47" t="s">
        <v>56</v>
      </c>
      <c r="D47" t="str">
        <f>IFERROR(INDEX(部局!A:B,MATCH(B47,部局!A:A,0),2),"")</f>
        <v/>
      </c>
      <c r="E47" t="s">
        <v>450</v>
      </c>
      <c r="F47" t="s">
        <v>56</v>
      </c>
    </row>
    <row r="48" spans="1:6">
      <c r="A48" t="str">
        <f t="shared" si="0"/>
        <v>放射性</v>
      </c>
      <c r="B48" t="s">
        <v>133</v>
      </c>
      <c r="C48" t="s">
        <v>58</v>
      </c>
      <c r="D48" t="str">
        <f>IFERROR(INDEX(部局!A:B,MATCH(B48,部局!A:A,0),2),"")</f>
        <v/>
      </c>
    </row>
    <row r="49" spans="1:6">
      <c r="A49" t="str">
        <f t="shared" si="0"/>
        <v>宇宙総</v>
      </c>
      <c r="B49" t="s">
        <v>145</v>
      </c>
      <c r="C49" t="s">
        <v>96</v>
      </c>
      <c r="D49" t="str">
        <f>IFERROR(INDEX(部局!A:B,MATCH(B49,部局!A:A,0),2),"")</f>
        <v/>
      </c>
    </row>
    <row r="50" spans="1:6">
      <c r="A50" t="s">
        <v>166</v>
      </c>
      <c r="B50" t="s">
        <v>167</v>
      </c>
      <c r="C50" t="s">
        <v>40</v>
      </c>
      <c r="D50" t="str">
        <f>IFERROR(INDEX(部局!A:B,MATCH(B50,部局!A:A,0),2),"")</f>
        <v>Center for African Area Studies (CAAS)</v>
      </c>
    </row>
    <row r="51" spans="1:6">
      <c r="A51" t="str">
        <f t="shared" ref="A51:A84" si="2">LEFT(PHONETIC(B51),3)</f>
        <v>センタ</v>
      </c>
      <c r="B51" t="s">
        <v>74</v>
      </c>
      <c r="C51" s="45">
        <v>2448</v>
      </c>
      <c r="D51" t="str">
        <f>IFERROR(INDEX(部局!A:B,MATCH(B51,部局!A:A,0),2),"")</f>
        <v/>
      </c>
      <c r="E51" s="45"/>
      <c r="F51" s="45"/>
    </row>
    <row r="52" spans="1:6">
      <c r="A52" t="str">
        <f t="shared" si="2"/>
        <v>コウゾ</v>
      </c>
      <c r="B52" t="s">
        <v>76</v>
      </c>
      <c r="C52" s="45">
        <v>2449</v>
      </c>
      <c r="D52" t="str">
        <f>IFERROR(INDEX(部局!A:B,MATCH(B52,部局!A:A,0),2),"")</f>
        <v/>
      </c>
      <c r="E52" s="45"/>
      <c r="F52" s="45"/>
    </row>
    <row r="53" spans="1:6">
      <c r="A53" t="str">
        <f t="shared" si="2"/>
        <v>ブンカ</v>
      </c>
      <c r="B53" t="s">
        <v>78</v>
      </c>
      <c r="C53" s="45">
        <v>2450</v>
      </c>
      <c r="D53" t="str">
        <f>IFERROR(INDEX(部局!A:B,MATCH(B53,部局!A:A,0),2),"")</f>
        <v/>
      </c>
      <c r="E53" s="45"/>
      <c r="F53" s="45"/>
    </row>
    <row r="54" spans="1:6">
      <c r="A54" t="str">
        <f t="shared" si="2"/>
        <v>アジア</v>
      </c>
      <c r="B54" t="s">
        <v>80</v>
      </c>
      <c r="C54" s="45">
        <v>2451</v>
      </c>
      <c r="D54" t="str">
        <f>IFERROR(INDEX(部局!A:B,MATCH(B54,部局!A:A,0),2),"")</f>
        <v/>
      </c>
      <c r="E54" s="45"/>
      <c r="F54" s="45"/>
    </row>
    <row r="55" spans="1:6">
      <c r="A55" t="str">
        <f t="shared" si="2"/>
        <v>【現在</v>
      </c>
      <c r="B55" t="s">
        <v>160</v>
      </c>
      <c r="C55" t="s">
        <v>23</v>
      </c>
      <c r="D55" t="str">
        <f>IFERROR(INDEX(部局!A:B,MATCH(B55,部局!A:A,0),2),"")</f>
        <v/>
      </c>
    </row>
    <row r="56" spans="1:6">
      <c r="A56" t="str">
        <f t="shared" si="2"/>
        <v>【現在</v>
      </c>
      <c r="B56" t="s">
        <v>168</v>
      </c>
      <c r="C56" t="s">
        <v>82</v>
      </c>
      <c r="D56" t="str">
        <f>IFERROR(INDEX(部局!A:B,MATCH(B56,部局!A:A,0),2),"")</f>
        <v/>
      </c>
    </row>
    <row r="57" spans="1:6">
      <c r="A57" t="str">
        <f t="shared" si="2"/>
        <v>【現在</v>
      </c>
      <c r="B57" t="s">
        <v>128</v>
      </c>
      <c r="C57" t="s">
        <v>83</v>
      </c>
      <c r="D57" t="str">
        <f>IFERROR(INDEX(部局!A:B,MATCH(B57,部局!A:A,0),2),"")</f>
        <v/>
      </c>
    </row>
    <row r="58" spans="1:6">
      <c r="A58" t="str">
        <f t="shared" si="2"/>
        <v>【現在</v>
      </c>
      <c r="B58" t="s">
        <v>169</v>
      </c>
      <c r="C58" t="s">
        <v>84</v>
      </c>
      <c r="D58" t="str">
        <f>IFERROR(INDEX(部局!A:B,MATCH(B58,部局!A:A,0),2),"")</f>
        <v/>
      </c>
    </row>
    <row r="59" spans="1:6">
      <c r="A59" t="str">
        <f t="shared" si="2"/>
        <v>【現在</v>
      </c>
      <c r="B59" t="s">
        <v>170</v>
      </c>
      <c r="C59" t="s">
        <v>85</v>
      </c>
      <c r="D59" t="str">
        <f>IFERROR(INDEX(部局!A:B,MATCH(B59,部局!A:A,0),2),"")</f>
        <v/>
      </c>
    </row>
    <row r="60" spans="1:6">
      <c r="A60" t="str">
        <f t="shared" si="2"/>
        <v>【現在</v>
      </c>
      <c r="B60" t="s">
        <v>171</v>
      </c>
      <c r="C60" t="s">
        <v>86</v>
      </c>
      <c r="D60" t="str">
        <f>IFERROR(INDEX(部局!A:B,MATCH(B60,部局!A:A,0),2),"")</f>
        <v/>
      </c>
    </row>
    <row r="61" spans="1:6">
      <c r="A61" t="str">
        <f t="shared" si="2"/>
        <v>【現在</v>
      </c>
      <c r="B61" t="s">
        <v>172</v>
      </c>
      <c r="C61" t="s">
        <v>87</v>
      </c>
      <c r="D61" t="str">
        <f>IFERROR(INDEX(部局!A:B,MATCH(B61,部局!A:A,0),2),"")</f>
        <v/>
      </c>
    </row>
    <row r="62" spans="1:6">
      <c r="A62" t="str">
        <f t="shared" si="2"/>
        <v>【現在</v>
      </c>
      <c r="B62" t="s">
        <v>173</v>
      </c>
      <c r="C62" t="s">
        <v>88</v>
      </c>
      <c r="D62" t="str">
        <f>IFERROR(INDEX(部局!A:B,MATCH(B62,部局!A:A,0),2),"")</f>
        <v/>
      </c>
    </row>
    <row r="63" spans="1:6">
      <c r="A63" t="str">
        <f t="shared" si="2"/>
        <v>【現在</v>
      </c>
      <c r="B63" t="s">
        <v>137</v>
      </c>
      <c r="C63" t="s">
        <v>89</v>
      </c>
      <c r="D63" t="str">
        <f>IFERROR(INDEX(部局!A:B,MATCH(B63,部局!A:A,0),2),"")</f>
        <v/>
      </c>
    </row>
    <row r="64" spans="1:6">
      <c r="A64" t="str">
        <f t="shared" si="2"/>
        <v>【現在</v>
      </c>
      <c r="B64" t="s">
        <v>174</v>
      </c>
      <c r="C64" t="s">
        <v>90</v>
      </c>
      <c r="D64" t="str">
        <f>IFERROR(INDEX(部局!A:B,MATCH(B64,部局!A:A,0),2),"")</f>
        <v/>
      </c>
    </row>
    <row r="65" spans="1:4">
      <c r="A65" t="str">
        <f t="shared" si="2"/>
        <v>【現在</v>
      </c>
      <c r="B65" t="s">
        <v>398</v>
      </c>
      <c r="C65" t="s">
        <v>30</v>
      </c>
      <c r="D65" t="str">
        <f>IFERROR(INDEX(部局!A:B,MATCH(B65,部局!A:A,0),2),"")</f>
        <v/>
      </c>
    </row>
    <row r="66" spans="1:4">
      <c r="A66" t="str">
        <f>LEFT(PHONETIC(B66),3)</f>
        <v>【現在</v>
      </c>
      <c r="B66" t="s">
        <v>399</v>
      </c>
      <c r="C66" t="s">
        <v>33</v>
      </c>
      <c r="D66" t="str">
        <f>IFERROR(INDEX(部局!A:B,MATCH(B66,部局!A:A,0),2),"")</f>
        <v/>
      </c>
    </row>
    <row r="67" spans="1:4">
      <c r="A67" t="str">
        <f t="shared" si="2"/>
        <v>【現在</v>
      </c>
      <c r="B67" t="s">
        <v>175</v>
      </c>
      <c r="C67" t="s">
        <v>91</v>
      </c>
      <c r="D67" t="str">
        <f>IFERROR(INDEX(部局!A:B,MATCH(B67,部局!A:A,0),2),"")</f>
        <v/>
      </c>
    </row>
    <row r="68" spans="1:4">
      <c r="A68" t="str">
        <f t="shared" si="2"/>
        <v>【現在</v>
      </c>
      <c r="B68" t="s">
        <v>176</v>
      </c>
      <c r="C68" t="s">
        <v>92</v>
      </c>
      <c r="D68" t="str">
        <f>IFERROR(INDEX(部局!A:B,MATCH(B68,部局!A:A,0),2),"")</f>
        <v/>
      </c>
    </row>
    <row r="69" spans="1:4">
      <c r="A69" t="str">
        <f t="shared" si="2"/>
        <v>【現在</v>
      </c>
      <c r="B69" t="s">
        <v>177</v>
      </c>
      <c r="C69" t="s">
        <v>93</v>
      </c>
      <c r="D69" t="str">
        <f>IFERROR(INDEX(部局!A:B,MATCH(B69,部局!A:A,0),2),"")</f>
        <v/>
      </c>
    </row>
    <row r="70" spans="1:4">
      <c r="A70" t="str">
        <f t="shared" si="2"/>
        <v>【現在</v>
      </c>
      <c r="B70" t="s">
        <v>161</v>
      </c>
      <c r="C70" t="s">
        <v>21</v>
      </c>
      <c r="D70" t="str">
        <f>IFERROR(INDEX(部局!A:B,MATCH(B70,部局!A:A,0),2),"")</f>
        <v/>
      </c>
    </row>
    <row r="71" spans="1:4">
      <c r="A71" t="str">
        <f t="shared" si="2"/>
        <v>【現在</v>
      </c>
      <c r="B71" t="s">
        <v>143</v>
      </c>
      <c r="C71" t="s">
        <v>94</v>
      </c>
      <c r="D71" t="str">
        <f>IFERROR(INDEX(部局!A:B,MATCH(B71,部局!A:A,0),2),"")</f>
        <v/>
      </c>
    </row>
    <row r="72" spans="1:4">
      <c r="A72" t="str">
        <f t="shared" si="2"/>
        <v>【現在</v>
      </c>
      <c r="B72" t="s">
        <v>144</v>
      </c>
      <c r="C72" t="s">
        <v>95</v>
      </c>
      <c r="D72" t="str">
        <f>IFERROR(INDEX(部局!A:B,MATCH(B72,部局!A:A,0),2),"")</f>
        <v/>
      </c>
    </row>
    <row r="73" spans="1:4">
      <c r="A73" t="str">
        <f t="shared" si="2"/>
        <v>【現在</v>
      </c>
      <c r="B73" t="s">
        <v>146</v>
      </c>
      <c r="C73" t="s">
        <v>97</v>
      </c>
      <c r="D73" t="str">
        <f>IFERROR(INDEX(部局!A:B,MATCH(B73,部局!A:A,0),2),"")</f>
        <v/>
      </c>
    </row>
    <row r="74" spans="1:4">
      <c r="A74" t="str">
        <f t="shared" si="2"/>
        <v>【現在</v>
      </c>
      <c r="B74" t="s">
        <v>147</v>
      </c>
      <c r="C74" t="s">
        <v>98</v>
      </c>
      <c r="D74" t="str">
        <f>IFERROR(INDEX(部局!A:B,MATCH(B74,部局!A:A,0),2),"")</f>
        <v/>
      </c>
    </row>
    <row r="75" spans="1:4">
      <c r="A75" t="str">
        <f t="shared" si="2"/>
        <v>【現在</v>
      </c>
      <c r="B75" t="s">
        <v>148</v>
      </c>
      <c r="C75" t="s">
        <v>75</v>
      </c>
      <c r="D75" t="str">
        <f>IFERROR(INDEX(部局!A:B,MATCH(B75,部局!A:A,0),2),"")</f>
        <v/>
      </c>
    </row>
    <row r="76" spans="1:4">
      <c r="A76" t="str">
        <f t="shared" si="2"/>
        <v>【現在</v>
      </c>
      <c r="B76" t="s">
        <v>149</v>
      </c>
      <c r="C76" t="s">
        <v>99</v>
      </c>
      <c r="D76" t="str">
        <f>IFERROR(INDEX(部局!A:B,MATCH(B76,部局!A:A,0),2),"")</f>
        <v/>
      </c>
    </row>
    <row r="77" spans="1:4">
      <c r="A77" t="str">
        <f t="shared" si="2"/>
        <v>【現在</v>
      </c>
      <c r="B77" t="s">
        <v>150</v>
      </c>
      <c r="C77" t="s">
        <v>77</v>
      </c>
      <c r="D77" t="str">
        <f>IFERROR(INDEX(部局!A:B,MATCH(B77,部局!A:A,0),2),"")</f>
        <v/>
      </c>
    </row>
    <row r="78" spans="1:4">
      <c r="A78" t="str">
        <f t="shared" si="2"/>
        <v>【現在</v>
      </c>
      <c r="B78" t="s">
        <v>151</v>
      </c>
      <c r="C78" t="s">
        <v>100</v>
      </c>
      <c r="D78" t="str">
        <f>IFERROR(INDEX(部局!A:B,MATCH(B78,部局!A:A,0),2),"")</f>
        <v/>
      </c>
    </row>
    <row r="79" spans="1:4">
      <c r="A79" t="str">
        <f t="shared" si="2"/>
        <v>【現在</v>
      </c>
      <c r="B79" t="s">
        <v>152</v>
      </c>
      <c r="C79" t="s">
        <v>79</v>
      </c>
      <c r="D79" t="str">
        <f>IFERROR(INDEX(部局!A:B,MATCH(B79,部局!A:A,0),2),"")</f>
        <v/>
      </c>
    </row>
    <row r="80" spans="1:4">
      <c r="A80" t="str">
        <f t="shared" si="2"/>
        <v>【現在</v>
      </c>
      <c r="B80" t="s">
        <v>153</v>
      </c>
      <c r="C80" t="s">
        <v>81</v>
      </c>
      <c r="D80" t="str">
        <f>IFERROR(INDEX(部局!A:B,MATCH(B80,部局!A:A,0),2),"")</f>
        <v/>
      </c>
    </row>
    <row r="81" spans="1:4">
      <c r="A81" t="str">
        <f t="shared" si="2"/>
        <v>【現在</v>
      </c>
      <c r="B81" t="s">
        <v>178</v>
      </c>
      <c r="C81" t="s">
        <v>101</v>
      </c>
      <c r="D81" t="str">
        <f>IFERROR(INDEX(部局!A:B,MATCH(B81,部局!A:A,0),2),"")</f>
        <v/>
      </c>
    </row>
    <row r="82" spans="1:4">
      <c r="A82" t="str">
        <f t="shared" si="2"/>
        <v>【現在</v>
      </c>
      <c r="B82" t="s">
        <v>179</v>
      </c>
      <c r="C82" t="s">
        <v>102</v>
      </c>
      <c r="D82" t="str">
        <f>IFERROR(INDEX(部局!A:B,MATCH(B82,部局!A:A,0),2),"")</f>
        <v/>
      </c>
    </row>
    <row r="83" spans="1:4">
      <c r="A83" t="str">
        <f t="shared" si="2"/>
        <v>【現在</v>
      </c>
      <c r="B83" t="s">
        <v>180</v>
      </c>
      <c r="C83" t="s">
        <v>103</v>
      </c>
      <c r="D83" t="str">
        <f>IFERROR(INDEX(部局!A:B,MATCH(B83,部局!A:A,0),2),"")</f>
        <v/>
      </c>
    </row>
    <row r="84" spans="1:4">
      <c r="A84" t="str">
        <f t="shared" si="2"/>
        <v>【現在</v>
      </c>
      <c r="B84" t="s">
        <v>181</v>
      </c>
      <c r="C84" t="s">
        <v>104</v>
      </c>
      <c r="D84" t="str">
        <f>IFERROR(INDEX(部局!A:B,MATCH(B84,部局!A:A,0),2),"")</f>
        <v/>
      </c>
    </row>
  </sheetData>
  <autoFilter ref="A1:I84" xr:uid="{48CF1059-31F9-4EF5-AA1B-59CB7ADE44DE}"/>
  <sortState xmlns:xlrd2="http://schemas.microsoft.com/office/spreadsheetml/2017/richdata2" ref="A2:C35">
    <sortCondition ref="A2:A35"/>
  </sortState>
  <customSheetViews>
    <customSheetView guid="{E6E90C83-F46B-4915-A135-8E115AFDBE3C}" fitToPage="1" showAutoFilter="1" hiddenColumns="1">
      <selection activeCell="G27" sqref="G27"/>
      <pageMargins left="0.70866141732283472" right="0.70866141732283472" top="0.74803149606299213" bottom="0.74803149606299213" header="0.31496062992125984" footer="0.31496062992125984"/>
      <pageSetup paperSize="9" orientation="portrait" r:id="rId1"/>
      <autoFilter ref="A1:I84" xr:uid="{D2CDF0E0-0E93-4F5B-B461-CAC208A44F91}"/>
    </customSheetView>
  </customSheetViews>
  <phoneticPr fontId="1"/>
  <pageMargins left="0.70866141732283472" right="0.70866141732283472" top="0.74803149606299213" bottom="0.74803149606299213" header="0.31496062992125984" footer="0.31496062992125984"/>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5244-00CE-4064-98A9-66B5977B43AB}">
  <sheetPr>
    <pageSetUpPr fitToPage="1"/>
  </sheetPr>
  <dimension ref="A1:C106"/>
  <sheetViews>
    <sheetView view="pageBreakPreview" zoomScaleNormal="100" zoomScaleSheetLayoutView="100" workbookViewId="0">
      <selection activeCell="A47" sqref="A47"/>
    </sheetView>
  </sheetViews>
  <sheetFormatPr defaultColWidth="9" defaultRowHeight="14.25"/>
  <cols>
    <col min="1" max="1" width="47.375" style="66" customWidth="1"/>
    <col min="2" max="2" width="62.125" style="67" customWidth="1"/>
    <col min="3" max="16384" width="9" style="51"/>
  </cols>
  <sheetData>
    <row r="1" spans="1:2">
      <c r="A1" s="49" t="s">
        <v>185</v>
      </c>
      <c r="B1" s="50" t="s">
        <v>186</v>
      </c>
    </row>
    <row r="2" spans="1:2" s="54" customFormat="1" ht="18" customHeight="1">
      <c r="A2" s="52" t="s">
        <v>187</v>
      </c>
      <c r="B2" s="53" t="s">
        <v>188</v>
      </c>
    </row>
    <row r="3" spans="1:2">
      <c r="A3" s="55" t="s">
        <v>64</v>
      </c>
      <c r="B3" s="56" t="s">
        <v>189</v>
      </c>
    </row>
    <row r="4" spans="1:2">
      <c r="A4" s="55" t="s">
        <v>190</v>
      </c>
      <c r="B4" s="56" t="s">
        <v>191</v>
      </c>
    </row>
    <row r="5" spans="1:2">
      <c r="A5" s="55" t="s">
        <v>192</v>
      </c>
      <c r="B5" s="56" t="s">
        <v>193</v>
      </c>
    </row>
    <row r="6" spans="1:2">
      <c r="A6" s="55" t="s">
        <v>194</v>
      </c>
      <c r="B6" s="56" t="s">
        <v>195</v>
      </c>
    </row>
    <row r="7" spans="1:2">
      <c r="A7" s="55" t="s">
        <v>196</v>
      </c>
      <c r="B7" s="56" t="s">
        <v>197</v>
      </c>
    </row>
    <row r="8" spans="1:2">
      <c r="A8" s="55" t="s">
        <v>198</v>
      </c>
      <c r="B8" s="56" t="s">
        <v>199</v>
      </c>
    </row>
    <row r="9" spans="1:2">
      <c r="A9" s="55" t="s">
        <v>200</v>
      </c>
      <c r="B9" s="56" t="s">
        <v>201</v>
      </c>
    </row>
    <row r="10" spans="1:2">
      <c r="A10" s="55" t="s">
        <v>202</v>
      </c>
      <c r="B10" s="56" t="s">
        <v>203</v>
      </c>
    </row>
    <row r="11" spans="1:2">
      <c r="A11" s="55" t="s">
        <v>204</v>
      </c>
      <c r="B11" s="56" t="s">
        <v>205</v>
      </c>
    </row>
    <row r="12" spans="1:2">
      <c r="A12" s="55" t="s">
        <v>206</v>
      </c>
      <c r="B12" s="56" t="s">
        <v>207</v>
      </c>
    </row>
    <row r="13" spans="1:2">
      <c r="A13" s="55" t="s">
        <v>208</v>
      </c>
      <c r="B13" s="56" t="s">
        <v>209</v>
      </c>
    </row>
    <row r="14" spans="1:2">
      <c r="A14" s="55" t="s">
        <v>210</v>
      </c>
      <c r="B14" s="56" t="s">
        <v>211</v>
      </c>
    </row>
    <row r="15" spans="1:2">
      <c r="A15" s="55" t="s">
        <v>212</v>
      </c>
      <c r="B15" s="56" t="s">
        <v>213</v>
      </c>
    </row>
    <row r="16" spans="1:2">
      <c r="A16" s="55" t="s">
        <v>214</v>
      </c>
      <c r="B16" s="56" t="s">
        <v>215</v>
      </c>
    </row>
    <row r="17" spans="1:2" ht="28.5">
      <c r="A17" s="55" t="s">
        <v>216</v>
      </c>
      <c r="B17" s="56" t="s">
        <v>217</v>
      </c>
    </row>
    <row r="18" spans="1:2">
      <c r="A18" s="55" t="s">
        <v>218</v>
      </c>
      <c r="B18" s="56" t="s">
        <v>219</v>
      </c>
    </row>
    <row r="19" spans="1:2">
      <c r="A19" s="55" t="s">
        <v>220</v>
      </c>
      <c r="B19" s="56" t="s">
        <v>221</v>
      </c>
    </row>
    <row r="20" spans="1:2">
      <c r="A20" s="55" t="s">
        <v>222</v>
      </c>
      <c r="B20" s="56" t="s">
        <v>223</v>
      </c>
    </row>
    <row r="21" spans="1:2">
      <c r="A21" s="55" t="s">
        <v>224</v>
      </c>
      <c r="B21" s="56" t="s">
        <v>225</v>
      </c>
    </row>
    <row r="22" spans="1:2">
      <c r="A22" s="55" t="s">
        <v>226</v>
      </c>
      <c r="B22" s="56" t="s">
        <v>227</v>
      </c>
    </row>
    <row r="23" spans="1:2" s="54" customFormat="1" ht="18" customHeight="1">
      <c r="A23" s="52" t="s">
        <v>228</v>
      </c>
      <c r="B23" s="53" t="s">
        <v>229</v>
      </c>
    </row>
    <row r="24" spans="1:2">
      <c r="A24" s="55" t="s">
        <v>230</v>
      </c>
      <c r="B24" s="56" t="s">
        <v>231</v>
      </c>
    </row>
    <row r="25" spans="1:2">
      <c r="A25" s="55" t="s">
        <v>232</v>
      </c>
      <c r="B25" s="56" t="s">
        <v>233</v>
      </c>
    </row>
    <row r="26" spans="1:2">
      <c r="A26" s="55" t="s">
        <v>234</v>
      </c>
      <c r="B26" s="56" t="s">
        <v>235</v>
      </c>
    </row>
    <row r="27" spans="1:2">
      <c r="A27" s="55" t="s">
        <v>236</v>
      </c>
      <c r="B27" s="56" t="s">
        <v>237</v>
      </c>
    </row>
    <row r="28" spans="1:2">
      <c r="A28" s="55" t="s">
        <v>238</v>
      </c>
      <c r="B28" s="56" t="s">
        <v>239</v>
      </c>
    </row>
    <row r="29" spans="1:2">
      <c r="A29" s="55" t="s">
        <v>240</v>
      </c>
      <c r="B29" s="56" t="s">
        <v>241</v>
      </c>
    </row>
    <row r="30" spans="1:2">
      <c r="A30" s="55" t="s">
        <v>242</v>
      </c>
      <c r="B30" s="56" t="s">
        <v>243</v>
      </c>
    </row>
    <row r="31" spans="1:2">
      <c r="A31" s="57" t="s">
        <v>244</v>
      </c>
      <c r="B31" s="58" t="s">
        <v>245</v>
      </c>
    </row>
    <row r="32" spans="1:2">
      <c r="A32" s="55" t="s">
        <v>246</v>
      </c>
      <c r="B32" s="56" t="s">
        <v>247</v>
      </c>
    </row>
    <row r="33" spans="1:2">
      <c r="A33" s="55" t="s">
        <v>248</v>
      </c>
      <c r="B33" s="56" t="s">
        <v>249</v>
      </c>
    </row>
    <row r="34" spans="1:2">
      <c r="A34" s="55" t="s">
        <v>250</v>
      </c>
      <c r="B34" s="56" t="s">
        <v>251</v>
      </c>
    </row>
    <row r="35" spans="1:2" s="54" customFormat="1" ht="18" customHeight="1">
      <c r="A35" s="52" t="s">
        <v>252</v>
      </c>
      <c r="B35" s="53" t="s">
        <v>253</v>
      </c>
    </row>
    <row r="36" spans="1:2" s="54" customFormat="1" ht="18" customHeight="1">
      <c r="A36" s="56" t="s">
        <v>254</v>
      </c>
      <c r="B36" s="56" t="s">
        <v>255</v>
      </c>
    </row>
    <row r="37" spans="1:2">
      <c r="A37" s="55" t="s">
        <v>256</v>
      </c>
      <c r="B37" s="56" t="s">
        <v>257</v>
      </c>
    </row>
    <row r="38" spans="1:2">
      <c r="A38" s="55" t="s">
        <v>258</v>
      </c>
      <c r="B38" s="56" t="s">
        <v>259</v>
      </c>
    </row>
    <row r="39" spans="1:2">
      <c r="A39" s="55" t="s">
        <v>260</v>
      </c>
      <c r="B39" s="56" t="s">
        <v>261</v>
      </c>
    </row>
    <row r="40" spans="1:2">
      <c r="A40" s="55" t="s">
        <v>262</v>
      </c>
      <c r="B40" s="56" t="s">
        <v>263</v>
      </c>
    </row>
    <row r="41" spans="1:2">
      <c r="A41" s="55" t="s">
        <v>264</v>
      </c>
      <c r="B41" s="56" t="s">
        <v>265</v>
      </c>
    </row>
    <row r="42" spans="1:2">
      <c r="A42" s="55" t="s">
        <v>266</v>
      </c>
      <c r="B42" s="56" t="s">
        <v>267</v>
      </c>
    </row>
    <row r="43" spans="1:2">
      <c r="A43" s="55" t="s">
        <v>268</v>
      </c>
      <c r="B43" s="56" t="s">
        <v>269</v>
      </c>
    </row>
    <row r="44" spans="1:2">
      <c r="A44" s="55" t="s">
        <v>270</v>
      </c>
      <c r="B44" s="56" t="s">
        <v>271</v>
      </c>
    </row>
    <row r="45" spans="1:2">
      <c r="A45" s="55" t="s">
        <v>272</v>
      </c>
      <c r="B45" s="56" t="s">
        <v>273</v>
      </c>
    </row>
    <row r="46" spans="1:2">
      <c r="A46" s="55" t="s">
        <v>274</v>
      </c>
      <c r="B46" s="56" t="s">
        <v>275</v>
      </c>
    </row>
    <row r="47" spans="1:2">
      <c r="A47" s="55" t="s">
        <v>276</v>
      </c>
      <c r="B47" s="56" t="s">
        <v>277</v>
      </c>
    </row>
    <row r="48" spans="1:2" s="54" customFormat="1" ht="18" customHeight="1">
      <c r="A48" s="59" t="s">
        <v>278</v>
      </c>
      <c r="B48" s="60" t="s">
        <v>279</v>
      </c>
    </row>
    <row r="49" spans="1:3" s="54" customFormat="1" ht="18" customHeight="1">
      <c r="A49" s="52" t="s">
        <v>280</v>
      </c>
      <c r="B49" s="53" t="s">
        <v>281</v>
      </c>
    </row>
    <row r="50" spans="1:3">
      <c r="A50" s="55" t="s">
        <v>282</v>
      </c>
      <c r="B50" s="56" t="s">
        <v>283</v>
      </c>
    </row>
    <row r="51" spans="1:3">
      <c r="A51" s="55" t="s">
        <v>284</v>
      </c>
      <c r="B51" s="56" t="s">
        <v>285</v>
      </c>
    </row>
    <row r="52" spans="1:3">
      <c r="A52" s="55" t="s">
        <v>286</v>
      </c>
      <c r="B52" s="56" t="s">
        <v>287</v>
      </c>
    </row>
    <row r="53" spans="1:3" s="54" customFormat="1" ht="18" customHeight="1">
      <c r="A53" s="52" t="s">
        <v>288</v>
      </c>
      <c r="B53" s="53" t="s">
        <v>289</v>
      </c>
    </row>
    <row r="54" spans="1:3">
      <c r="A54" s="55" t="s">
        <v>290</v>
      </c>
      <c r="B54" s="56" t="s">
        <v>291</v>
      </c>
    </row>
    <row r="55" spans="1:3">
      <c r="A55" s="55" t="s">
        <v>292</v>
      </c>
      <c r="B55" s="56" t="s">
        <v>293</v>
      </c>
    </row>
    <row r="56" spans="1:3">
      <c r="A56" s="55" t="s">
        <v>294</v>
      </c>
      <c r="B56" s="56" t="s">
        <v>295</v>
      </c>
    </row>
    <row r="57" spans="1:3">
      <c r="A57" s="55" t="s">
        <v>182</v>
      </c>
      <c r="B57" s="56" t="s">
        <v>296</v>
      </c>
    </row>
    <row r="58" spans="1:3" s="54" customFormat="1" ht="18" customHeight="1">
      <c r="A58" s="52" t="s">
        <v>297</v>
      </c>
      <c r="B58" s="53" t="s">
        <v>298</v>
      </c>
      <c r="C58" s="61"/>
    </row>
    <row r="59" spans="1:3">
      <c r="A59" s="55" t="s">
        <v>299</v>
      </c>
      <c r="B59" s="56" t="s">
        <v>300</v>
      </c>
    </row>
    <row r="60" spans="1:3">
      <c r="A60" s="55" t="s">
        <v>301</v>
      </c>
      <c r="B60" s="56" t="s">
        <v>302</v>
      </c>
    </row>
    <row r="61" spans="1:3">
      <c r="A61" s="55" t="s">
        <v>303</v>
      </c>
      <c r="B61" s="56" t="s">
        <v>304</v>
      </c>
    </row>
    <row r="62" spans="1:3">
      <c r="A62" s="55" t="s">
        <v>305</v>
      </c>
      <c r="B62" s="56" t="s">
        <v>306</v>
      </c>
    </row>
    <row r="63" spans="1:3">
      <c r="A63" s="55" t="s">
        <v>307</v>
      </c>
      <c r="B63" s="56" t="s">
        <v>308</v>
      </c>
    </row>
    <row r="64" spans="1:3">
      <c r="A64" s="55" t="s">
        <v>309</v>
      </c>
      <c r="B64" s="56" t="s">
        <v>310</v>
      </c>
    </row>
    <row r="65" spans="1:3">
      <c r="A65" s="55" t="s">
        <v>311</v>
      </c>
      <c r="B65" s="56" t="s">
        <v>312</v>
      </c>
    </row>
    <row r="66" spans="1:3">
      <c r="A66" s="55" t="s">
        <v>313</v>
      </c>
      <c r="B66" s="56" t="s">
        <v>314</v>
      </c>
    </row>
    <row r="67" spans="1:3">
      <c r="A67" s="55" t="s">
        <v>315</v>
      </c>
      <c r="B67" s="56" t="s">
        <v>316</v>
      </c>
    </row>
    <row r="68" spans="1:3">
      <c r="A68" s="55" t="s">
        <v>317</v>
      </c>
      <c r="B68" s="56" t="s">
        <v>318</v>
      </c>
    </row>
    <row r="69" spans="1:3">
      <c r="A69" s="55" t="s">
        <v>319</v>
      </c>
      <c r="B69" s="56" t="s">
        <v>320</v>
      </c>
    </row>
    <row r="70" spans="1:3">
      <c r="A70" s="55" t="s">
        <v>321</v>
      </c>
      <c r="B70" s="56" t="s">
        <v>322</v>
      </c>
    </row>
    <row r="71" spans="1:3">
      <c r="A71" s="55" t="s">
        <v>323</v>
      </c>
      <c r="B71" s="56" t="s">
        <v>324</v>
      </c>
    </row>
    <row r="72" spans="1:3">
      <c r="A72" s="55" t="s">
        <v>325</v>
      </c>
      <c r="B72" s="56" t="s">
        <v>326</v>
      </c>
    </row>
    <row r="73" spans="1:3">
      <c r="A73" s="55" t="s">
        <v>327</v>
      </c>
      <c r="B73" s="56" t="s">
        <v>328</v>
      </c>
    </row>
    <row r="74" spans="1:3">
      <c r="A74" s="55" t="s">
        <v>329</v>
      </c>
      <c r="B74" s="56" t="s">
        <v>330</v>
      </c>
    </row>
    <row r="75" spans="1:3">
      <c r="A75" s="55" t="s">
        <v>331</v>
      </c>
      <c r="B75" s="56" t="s">
        <v>332</v>
      </c>
    </row>
    <row r="76" spans="1:3">
      <c r="A76" s="55" t="s">
        <v>333</v>
      </c>
      <c r="B76" s="56" t="s">
        <v>334</v>
      </c>
    </row>
    <row r="77" spans="1:3">
      <c r="A77" s="55" t="s">
        <v>335</v>
      </c>
      <c r="B77" s="56" t="s">
        <v>336</v>
      </c>
    </row>
    <row r="78" spans="1:3">
      <c r="A78" s="55" t="s">
        <v>337</v>
      </c>
      <c r="B78" s="56" t="s">
        <v>338</v>
      </c>
    </row>
    <row r="79" spans="1:3">
      <c r="A79" s="55" t="s">
        <v>339</v>
      </c>
      <c r="B79" s="56" t="s">
        <v>340</v>
      </c>
      <c r="C79" s="62"/>
    </row>
    <row r="80" spans="1:3">
      <c r="A80" s="55" t="s">
        <v>341</v>
      </c>
      <c r="B80" s="56" t="s">
        <v>342</v>
      </c>
      <c r="C80" s="63"/>
    </row>
    <row r="81" spans="1:3">
      <c r="A81" s="55" t="s">
        <v>343</v>
      </c>
      <c r="B81" s="56" t="s">
        <v>344</v>
      </c>
      <c r="C81" s="63"/>
    </row>
    <row r="82" spans="1:3">
      <c r="A82" s="55" t="s">
        <v>345</v>
      </c>
      <c r="B82" s="56" t="s">
        <v>346</v>
      </c>
      <c r="C82" s="63"/>
    </row>
    <row r="83" spans="1:3">
      <c r="A83" s="55" t="s">
        <v>347</v>
      </c>
      <c r="B83" s="56" t="s">
        <v>348</v>
      </c>
      <c r="C83" s="63"/>
    </row>
    <row r="84" spans="1:3">
      <c r="A84" s="55" t="s">
        <v>349</v>
      </c>
      <c r="B84" s="56" t="s">
        <v>350</v>
      </c>
    </row>
    <row r="85" spans="1:3">
      <c r="A85" s="55" t="s">
        <v>351</v>
      </c>
      <c r="B85" s="56" t="s">
        <v>352</v>
      </c>
    </row>
    <row r="86" spans="1:3">
      <c r="A86" s="55" t="s">
        <v>353</v>
      </c>
      <c r="B86" s="56" t="s">
        <v>354</v>
      </c>
    </row>
    <row r="87" spans="1:3">
      <c r="A87" s="55" t="s">
        <v>355</v>
      </c>
      <c r="B87" s="56" t="s">
        <v>356</v>
      </c>
    </row>
    <row r="88" spans="1:3">
      <c r="A88" s="55" t="s">
        <v>357</v>
      </c>
      <c r="B88" s="56" t="s">
        <v>358</v>
      </c>
    </row>
    <row r="89" spans="1:3">
      <c r="A89" s="55" t="s">
        <v>359</v>
      </c>
      <c r="B89" s="56" t="s">
        <v>360</v>
      </c>
    </row>
    <row r="90" spans="1:3">
      <c r="A90" s="55" t="s">
        <v>361</v>
      </c>
      <c r="B90" s="56" t="s">
        <v>362</v>
      </c>
    </row>
    <row r="91" spans="1:3">
      <c r="A91" s="55" t="s">
        <v>184</v>
      </c>
      <c r="B91" s="56" t="s">
        <v>363</v>
      </c>
    </row>
    <row r="92" spans="1:3">
      <c r="A92" s="55" t="s">
        <v>364</v>
      </c>
      <c r="B92" s="56" t="s">
        <v>365</v>
      </c>
    </row>
    <row r="93" spans="1:3" s="54" customFormat="1" ht="18" customHeight="1">
      <c r="A93" s="52" t="s">
        <v>366</v>
      </c>
      <c r="B93" s="64" t="s">
        <v>367</v>
      </c>
    </row>
    <row r="94" spans="1:3">
      <c r="A94" s="55" t="s">
        <v>368</v>
      </c>
      <c r="B94" s="56" t="s">
        <v>369</v>
      </c>
    </row>
    <row r="95" spans="1:3" s="54" customFormat="1" ht="18" customHeight="1">
      <c r="A95" s="52" t="s">
        <v>370</v>
      </c>
      <c r="B95" s="53" t="s">
        <v>371</v>
      </c>
    </row>
    <row r="96" spans="1:3" ht="18" customHeight="1">
      <c r="A96" s="55" t="s">
        <v>372</v>
      </c>
      <c r="B96" s="56" t="s">
        <v>373</v>
      </c>
    </row>
    <row r="97" spans="1:3">
      <c r="A97" s="55" t="s">
        <v>374</v>
      </c>
      <c r="B97" s="56" t="s">
        <v>375</v>
      </c>
    </row>
    <row r="98" spans="1:3" ht="28.5">
      <c r="A98" s="55" t="s">
        <v>376</v>
      </c>
      <c r="B98" s="56" t="s">
        <v>377</v>
      </c>
      <c r="C98" s="65"/>
    </row>
    <row r="99" spans="1:3">
      <c r="A99" s="55" t="s">
        <v>378</v>
      </c>
      <c r="B99" s="56" t="s">
        <v>379</v>
      </c>
    </row>
    <row r="100" spans="1:3">
      <c r="A100" s="55" t="s">
        <v>380</v>
      </c>
      <c r="B100" s="56" t="s">
        <v>381</v>
      </c>
      <c r="C100" s="62"/>
    </row>
    <row r="101" spans="1:3">
      <c r="A101" s="55" t="s">
        <v>382</v>
      </c>
      <c r="B101" s="56" t="s">
        <v>383</v>
      </c>
    </row>
    <row r="102" spans="1:3">
      <c r="A102" s="55" t="s">
        <v>384</v>
      </c>
      <c r="B102" s="56" t="s">
        <v>385</v>
      </c>
    </row>
    <row r="103" spans="1:3" s="54" customFormat="1" ht="18" customHeight="1">
      <c r="A103" s="52" t="s">
        <v>386</v>
      </c>
      <c r="B103" s="53" t="s">
        <v>387</v>
      </c>
    </row>
    <row r="104" spans="1:3">
      <c r="A104" s="55" t="s">
        <v>388</v>
      </c>
      <c r="B104" s="56" t="s">
        <v>389</v>
      </c>
    </row>
    <row r="105" spans="1:3">
      <c r="A105" s="55" t="s">
        <v>390</v>
      </c>
      <c r="B105" s="56" t="s">
        <v>391</v>
      </c>
    </row>
    <row r="106" spans="1:3">
      <c r="A106" s="55" t="s">
        <v>392</v>
      </c>
      <c r="B106" s="56" t="s">
        <v>393</v>
      </c>
    </row>
  </sheetData>
  <autoFilter ref="A1:B106" xr:uid="{86C66C30-EF77-4C46-89B7-418BBB0D49E7}"/>
  <customSheetViews>
    <customSheetView guid="{E6E90C83-F46B-4915-A135-8E115AFDBE3C}" showPageBreaks="1" fitToPage="1" printArea="1" showAutoFilter="1" view="pageBreakPreview" topLeftCell="A73">
      <selection activeCell="A47" sqref="A47"/>
      <rowBreaks count="2" manualBreakCount="2">
        <brk id="52" max="1" man="1"/>
        <brk id="102" max="1" man="1"/>
      </rowBreaks>
      <pageMargins left="0.70866141732283472" right="0.70866141732283472" top="0.74803149606299213" bottom="0.74803149606299213" header="0.31496062992125984" footer="0.31496062992125984"/>
      <pageSetup paperSize="9" scale="81" fitToHeight="0" orientation="portrait" r:id="rId1"/>
      <autoFilter ref="A1:B106" xr:uid="{8FBB7A87-CE34-4EFA-A8B7-C0B916E6A387}"/>
    </customSheetView>
  </customSheetViews>
  <phoneticPr fontId="1"/>
  <pageMargins left="0.70866141732283472" right="0.70866141732283472" top="0.74803149606299213" bottom="0.74803149606299213" header="0.31496062992125984" footer="0.31496062992125984"/>
  <pageSetup paperSize="9" scale="81" fitToHeight="0" orientation="portrait" r:id="rId2"/>
  <rowBreaks count="2" manualBreakCount="2">
    <brk id="52" max="1" man="1"/>
    <brk id="10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Registration Application Form</vt:lpstr>
      <vt:lpstr>Example</vt:lpstr>
      <vt:lpstr>プルダウン用リスト</vt:lpstr>
      <vt:lpstr>部局</vt:lpstr>
      <vt:lpstr>Example!Print_Area</vt:lpstr>
      <vt:lpstr>'Registration Application Form'!Print_Area</vt:lpstr>
      <vt:lpstr>部局!Print_Area</vt:lpstr>
      <vt:lpstr>部局!Print_Titles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kensui46</dc:creator>
  <cp:lastModifiedBy>総合研究推進本部</cp:lastModifiedBy>
  <cp:lastPrinted>2024-12-03T06:11:10Z</cp:lastPrinted>
  <dcterms:created xsi:type="dcterms:W3CDTF">2015-01-14T06:08:15Z</dcterms:created>
  <dcterms:modified xsi:type="dcterms:W3CDTF">2026-02-04T02:06:43Z</dcterms:modified>
</cp:coreProperties>
</file>